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60" windowWidth="19020" windowHeight="10905" activeTab="1"/>
  </bookViews>
  <sheets>
    <sheet name="число умерших" sheetId="1" r:id="rId1"/>
    <sheet name="коэффициенты" sheetId="2" r:id="rId2"/>
    <sheet name="оценка год" sheetId="3" state="hidden" r:id="rId3"/>
    <sheet name="население" sheetId="4" r:id="rId4"/>
    <sheet name="Лист1" sheetId="5" state="hidden" r:id="rId5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<sst xmlns="http://schemas.openxmlformats.org/spreadsheetml/2006/main" count="287" uniqueCount="63">
  <si>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</si>
  <si>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</si>
  <si>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</si>
  <si>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</si>
  <si>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</si>
  <si>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</si>
  <si>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</si>
  <si>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</si>
  <si>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</si>
  <si>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</si>
  <si>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</si>
  <si>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</si>
  <si>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</si>
  <si>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</si>
  <si>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</si>
  <si>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</si>
  <si>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</si>
  <si>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</si>
  <si>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</si>
  <si>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</si>
  <si>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</si>
  <si>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</si>
  <si>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</si>
  <si>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</si>
  <si>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</si>
  <si>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</si>
  <si>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</si>
  <si>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</si>
  <si>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</si>
  <si>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</si>
  <si>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</si>
  <si>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</si>
  <si>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</si>
  <si>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</si>
  <si>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</si>
  <si>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</si>
  <si>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</si>
  <si>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</si>
  <si>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</si>
  <si>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</si>
  <si>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</si>
  <si>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</si>
  <si>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</si>
  <si>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</si>
  <si>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</si>
  <si>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</si>
  <si>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</si>
  <si>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</si>
  <si>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</si>
  <si>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2018г.</t>
  </si>
  <si>
    <t>на 01.01.2018</t>
  </si>
  <si>
    <t>* рассчитано ГБУЗ РК "РМИАЦ"</t>
  </si>
  <si>
    <t>БСК</t>
  </si>
  <si>
    <t>НО</t>
  </si>
  <si>
    <t>9 мес</t>
  </si>
  <si>
    <t>туберк</t>
  </si>
  <si>
    <t>ДТП</t>
  </si>
  <si>
    <t>оценка год</t>
  </si>
  <si>
    <t>2019г.</t>
  </si>
  <si>
    <t>на 01.01.2019</t>
  </si>
  <si>
    <t>население Республики Коми на 01.01 2018-2019гг.</t>
  </si>
  <si>
    <t>Число умерших по классам болезней среди всего  населения РК  за январь-апрель месяц в динамике 2018г  -2019г   (в абсолютных цифрах)</t>
  </si>
  <si>
    <t xml:space="preserve">Коэффициенты смертности всего  населения по классам болезней за январь-апрель месяц 2018г-2019г по Республике Коми на 100000 населения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</si>
</sst>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6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174" fontId="58" fillId="33" borderId="10" xfId="0" applyNumberFormat="1" applyFont="1" applyFill="1" applyBorder="1" applyAlignment="1">
      <alignment horizontal="center" vertical="center"/>
    </xf>
    <xf numFmtId="1" fontId="2" fillId="33" borderId="10" xfId="53" applyNumberFormat="1" applyFont="1" applyFill="1" applyBorder="1" applyAlignment="1">
      <alignment horizontal="center"/>
      <protection/>
    </xf>
    <xf numFmtId="1" fontId="59" fillId="33" borderId="10" xfId="53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1" fillId="0" borderId="1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60" fillId="0" borderId="0" xfId="0" applyNumberFormat="1" applyFont="1" applyBorder="1" applyAlignment="1">
      <alignment/>
    </xf>
    <xf numFmtId="1" fontId="59" fillId="0" borderId="0" xfId="0" applyNumberFormat="1" applyFont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E51"/>
  <sheetViews>
    <sheetView showZeros="0" view="pageBreakPreview" zoomScaleNormal="75" zoomScaleSheetLayoutView="100" zoomScalePageLayoutView="0" workbookViewId="0" topLeftCell="A3">
      <selection activeCell="C6" sqref="C6:AN26"/>
    </sheetView>
  </sheetViews>
  <sheetFormatPr defaultColWidth="9.00390625" defaultRowHeight="12.75"/>
  <cols>
    <col min="1" max="1" width="4.375" style="0" customWidth="1"/>
    <col min="2" max="2" width="49.375" style="0" customWidth="1"/>
    <col min="3" max="3" width="8.125" style="0" customWidth="1"/>
    <col min="4" max="4" width="7.375" style="0" customWidth="1"/>
    <col min="5" max="6" width="6.375" style="0" customWidth="1"/>
    <col min="7" max="7" width="7.125" style="0" customWidth="1"/>
    <col min="8" max="8" width="6.875" style="0" customWidth="1"/>
    <col min="9" max="18" width="6.375" style="0" customWidth="1"/>
    <col min="19" max="19" width="7.75390625" style="0" customWidth="1"/>
    <col min="20" max="20" width="7.125" style="0" customWidth="1"/>
    <col min="21" max="37" width="6.375" style="0" customWidth="1"/>
    <col min="38" max="38" width="8.125" style="0" customWidth="1"/>
    <col min="39" max="39" width="7.75390625" style="0" customWidth="1"/>
    <col min="40" max="40" width="7.00390625" style="0" customWidth="1"/>
    <col min="41" max="41" width="10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39" customHeight="1">
      <c r="A1" s="1"/>
      <c r="B1" s="57" t="s">
        <v>61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2"/>
      <c r="AP1" s="2"/>
      <c r="AQ1" s="2"/>
      <c r="AR1" s="2"/>
    </row>
    <row r="2" spans="1:44" ht="14.25" customHeight="1">
      <c r="A2" s="58" t="s">
        <v>2</v>
      </c>
      <c r="B2" s="58" t="s">
        <v>1</v>
      </c>
      <c r="C2" s="58" t="s">
        <v>42</v>
      </c>
      <c r="D2" s="58"/>
      <c r="E2" s="58" t="s">
        <v>9</v>
      </c>
      <c r="F2" s="58"/>
      <c r="G2" s="58" t="s">
        <v>8</v>
      </c>
      <c r="H2" s="58"/>
      <c r="I2" s="58" t="s">
        <v>14</v>
      </c>
      <c r="J2" s="59"/>
      <c r="K2" s="58" t="s">
        <v>10</v>
      </c>
      <c r="L2" s="59"/>
      <c r="M2" s="58" t="s">
        <v>20</v>
      </c>
      <c r="N2" s="59"/>
      <c r="O2" s="58" t="s">
        <v>6</v>
      </c>
      <c r="P2" s="58"/>
      <c r="Q2" s="58" t="s">
        <v>43</v>
      </c>
      <c r="R2" s="58"/>
      <c r="S2" s="58" t="s">
        <v>15</v>
      </c>
      <c r="T2" s="58"/>
      <c r="U2" s="58" t="s">
        <v>7</v>
      </c>
      <c r="V2" s="58"/>
      <c r="W2" s="58" t="s">
        <v>16</v>
      </c>
      <c r="X2" s="58"/>
      <c r="Y2" s="58" t="s">
        <v>12</v>
      </c>
      <c r="Z2" s="58"/>
      <c r="AA2" s="58" t="s">
        <v>11</v>
      </c>
      <c r="AB2" s="58"/>
      <c r="AC2" s="58" t="s">
        <v>13</v>
      </c>
      <c r="AD2" s="58"/>
      <c r="AE2" s="58" t="s">
        <v>19</v>
      </c>
      <c r="AF2" s="58"/>
      <c r="AG2" s="58" t="s">
        <v>5</v>
      </c>
      <c r="AH2" s="58"/>
      <c r="AI2" s="58" t="s">
        <v>3</v>
      </c>
      <c r="AJ2" s="58"/>
      <c r="AK2" s="58" t="s">
        <v>46</v>
      </c>
      <c r="AL2" s="58"/>
      <c r="AM2" s="58" t="s">
        <v>4</v>
      </c>
      <c r="AN2" s="58"/>
      <c r="AO2" s="61" t="s">
        <v>45</v>
      </c>
      <c r="AP2" s="62"/>
      <c r="AQ2" s="65" t="s">
        <v>44</v>
      </c>
      <c r="AR2" s="66"/>
    </row>
    <row r="3" spans="1:44" ht="63" customHeight="1">
      <c r="A3" s="58"/>
      <c r="B3" s="58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63"/>
      <c r="AP3" s="64"/>
      <c r="AQ3" s="67"/>
      <c r="AR3" s="68"/>
    </row>
    <row r="4" spans="1:48" s="33" customFormat="1" ht="22.5" customHeight="1">
      <c r="A4" s="58"/>
      <c r="B4" s="58"/>
      <c r="C4" s="31" t="s">
        <v>49</v>
      </c>
      <c r="D4" s="15" t="s">
        <v>58</v>
      </c>
      <c r="E4" s="31" t="s">
        <v>49</v>
      </c>
      <c r="F4" s="15" t="s">
        <v>58</v>
      </c>
      <c r="G4" s="31" t="s">
        <v>49</v>
      </c>
      <c r="H4" s="15" t="s">
        <v>58</v>
      </c>
      <c r="I4" s="31" t="s">
        <v>49</v>
      </c>
      <c r="J4" s="15" t="s">
        <v>58</v>
      </c>
      <c r="K4" s="31" t="s">
        <v>49</v>
      </c>
      <c r="L4" s="15" t="s">
        <v>58</v>
      </c>
      <c r="M4" s="31" t="s">
        <v>49</v>
      </c>
      <c r="N4" s="15" t="s">
        <v>58</v>
      </c>
      <c r="O4" s="31" t="s">
        <v>49</v>
      </c>
      <c r="P4" s="15" t="s">
        <v>58</v>
      </c>
      <c r="Q4" s="31" t="s">
        <v>49</v>
      </c>
      <c r="R4" s="15" t="s">
        <v>58</v>
      </c>
      <c r="S4" s="31" t="s">
        <v>49</v>
      </c>
      <c r="T4" s="15" t="s">
        <v>58</v>
      </c>
      <c r="U4" s="31" t="s">
        <v>49</v>
      </c>
      <c r="V4" s="15" t="s">
        <v>58</v>
      </c>
      <c r="W4" s="31" t="s">
        <v>49</v>
      </c>
      <c r="X4" s="15" t="s">
        <v>58</v>
      </c>
      <c r="Y4" s="31" t="s">
        <v>49</v>
      </c>
      <c r="Z4" s="15" t="s">
        <v>58</v>
      </c>
      <c r="AA4" s="31" t="s">
        <v>49</v>
      </c>
      <c r="AB4" s="15" t="s">
        <v>58</v>
      </c>
      <c r="AC4" s="31" t="s">
        <v>49</v>
      </c>
      <c r="AD4" s="15" t="s">
        <v>58</v>
      </c>
      <c r="AE4" s="31" t="s">
        <v>49</v>
      </c>
      <c r="AF4" s="15" t="s">
        <v>58</v>
      </c>
      <c r="AG4" s="31" t="s">
        <v>49</v>
      </c>
      <c r="AH4" s="15" t="s">
        <v>58</v>
      </c>
      <c r="AI4" s="31" t="s">
        <v>49</v>
      </c>
      <c r="AJ4" s="15" t="s">
        <v>58</v>
      </c>
      <c r="AK4" s="31" t="s">
        <v>49</v>
      </c>
      <c r="AL4" s="15" t="s">
        <v>58</v>
      </c>
      <c r="AM4" s="31" t="s">
        <v>49</v>
      </c>
      <c r="AN4" s="15" t="s">
        <v>58</v>
      </c>
      <c r="AO4" s="31" t="s">
        <v>49</v>
      </c>
      <c r="AP4" s="15" t="s">
        <v>58</v>
      </c>
      <c r="AQ4" s="31" t="s">
        <v>49</v>
      </c>
      <c r="AR4" s="15" t="s">
        <v>58</v>
      </c>
      <c r="AS4" s="32"/>
      <c r="AT4" s="32"/>
      <c r="AU4" s="32"/>
      <c r="AV4" s="32"/>
    </row>
    <row r="5" spans="1:44" ht="1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41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  <c r="AJ5" s="14">
        <v>36</v>
      </c>
      <c r="AK5" s="14">
        <v>37</v>
      </c>
      <c r="AL5" s="14">
        <v>38</v>
      </c>
      <c r="AM5" s="14">
        <v>39</v>
      </c>
      <c r="AN5" s="14">
        <v>40</v>
      </c>
      <c r="AO5" s="7"/>
      <c r="AP5" s="7"/>
      <c r="AQ5" s="8"/>
      <c r="AR5" s="8"/>
    </row>
    <row r="6" spans="1:51" ht="19.5" customHeight="1">
      <c r="A6" s="15">
        <v>2</v>
      </c>
      <c r="B6" s="24" t="s">
        <v>48</v>
      </c>
      <c r="C6" s="73">
        <v>63</v>
      </c>
      <c r="D6" s="74">
        <v>69</v>
      </c>
      <c r="E6" s="73"/>
      <c r="F6" s="75">
        <v>1</v>
      </c>
      <c r="G6" s="73">
        <v>11</v>
      </c>
      <c r="H6" s="75">
        <v>15</v>
      </c>
      <c r="I6" s="73"/>
      <c r="J6" s="74"/>
      <c r="K6" s="73">
        <v>3</v>
      </c>
      <c r="L6" s="75">
        <v>2</v>
      </c>
      <c r="M6" s="73">
        <v>2</v>
      </c>
      <c r="N6" s="75"/>
      <c r="O6" s="73"/>
      <c r="P6" s="75"/>
      <c r="Q6" s="76"/>
      <c r="R6" s="76"/>
      <c r="S6" s="73">
        <v>34</v>
      </c>
      <c r="T6" s="75">
        <v>34</v>
      </c>
      <c r="U6" s="73">
        <v>3</v>
      </c>
      <c r="V6" s="75">
        <v>2</v>
      </c>
      <c r="W6" s="73">
        <v>1</v>
      </c>
      <c r="X6" s="75">
        <v>8</v>
      </c>
      <c r="Y6" s="73"/>
      <c r="Z6" s="75"/>
      <c r="AA6" s="73"/>
      <c r="AB6" s="75">
        <v>1</v>
      </c>
      <c r="AC6" s="73"/>
      <c r="AD6" s="75"/>
      <c r="AE6" s="73"/>
      <c r="AF6" s="73"/>
      <c r="AG6" s="73"/>
      <c r="AH6" s="73"/>
      <c r="AI6" s="73"/>
      <c r="AJ6" s="75"/>
      <c r="AK6" s="73">
        <v>2</v>
      </c>
      <c r="AL6" s="75">
        <v>2</v>
      </c>
      <c r="AM6" s="73">
        <v>7</v>
      </c>
      <c r="AN6" s="75">
        <v>4</v>
      </c>
      <c r="AO6" s="20">
        <f>E6+G6+I6+K6+M6+O6+Q6+S6+U6+W6+Y6+AA6+AC6+AE6+AG6+AI6+AK6+AM6</f>
        <v>63</v>
      </c>
      <c r="AP6" s="20">
        <f>F6+H6+J6+L6+N6+P6+R6+T6+V6+X6+Z6+AB6+AD6+AF6+AH6+AJ6+AL6+AN6</f>
        <v>69</v>
      </c>
      <c r="AQ6">
        <f>C6-AM6</f>
        <v>56</v>
      </c>
      <c r="AR6">
        <f>D6-AN6</f>
        <v>65</v>
      </c>
      <c r="AS6" s="18"/>
      <c r="AT6" s="18"/>
      <c r="AU6" s="28"/>
      <c r="AV6" s="28"/>
      <c r="AW6" s="28"/>
      <c r="AX6" s="28"/>
      <c r="AY6" s="28"/>
    </row>
    <row r="7" spans="1:51" ht="19.5" customHeight="1">
      <c r="A7" s="15">
        <v>3</v>
      </c>
      <c r="B7" s="24" t="s">
        <v>22</v>
      </c>
      <c r="C7" s="73">
        <v>96</v>
      </c>
      <c r="D7" s="74">
        <v>91</v>
      </c>
      <c r="E7" s="73">
        <v>1</v>
      </c>
      <c r="F7" s="74"/>
      <c r="G7" s="73">
        <v>7</v>
      </c>
      <c r="H7" s="74">
        <v>6</v>
      </c>
      <c r="I7" s="73"/>
      <c r="J7" s="74"/>
      <c r="K7" s="73">
        <v>1</v>
      </c>
      <c r="L7" s="74">
        <v>2</v>
      </c>
      <c r="M7" s="73">
        <v>1</v>
      </c>
      <c r="N7" s="74"/>
      <c r="O7" s="73">
        <v>5</v>
      </c>
      <c r="P7" s="74">
        <v>7</v>
      </c>
      <c r="Q7" s="76"/>
      <c r="R7" s="76"/>
      <c r="S7" s="73">
        <v>43</v>
      </c>
      <c r="T7" s="74">
        <v>39</v>
      </c>
      <c r="U7" s="73">
        <v>2</v>
      </c>
      <c r="V7" s="74">
        <v>4</v>
      </c>
      <c r="W7" s="73">
        <v>6</v>
      </c>
      <c r="X7" s="74">
        <v>5</v>
      </c>
      <c r="Y7" s="73"/>
      <c r="Z7" s="74"/>
      <c r="AA7" s="73"/>
      <c r="AB7" s="74"/>
      <c r="AC7" s="73">
        <v>1</v>
      </c>
      <c r="AD7" s="75"/>
      <c r="AE7" s="73"/>
      <c r="AF7" s="73"/>
      <c r="AG7" s="73">
        <v>1</v>
      </c>
      <c r="AH7" s="73"/>
      <c r="AI7" s="73"/>
      <c r="AJ7" s="75"/>
      <c r="AK7" s="73">
        <v>15</v>
      </c>
      <c r="AL7" s="75">
        <v>9</v>
      </c>
      <c r="AM7" s="73">
        <v>13</v>
      </c>
      <c r="AN7" s="75">
        <v>19</v>
      </c>
      <c r="AO7" s="20">
        <f aca="true" t="shared" si="0" ref="AO7:AP26">E7+G7+I7+K7+M7+O7+Q7+S7+U7+W7+Y7+AA7+AC7+AE7+AG7+AI7+AK7+AM7</f>
        <v>96</v>
      </c>
      <c r="AP7" s="20">
        <f t="shared" si="0"/>
        <v>91</v>
      </c>
      <c r="AQ7">
        <f aca="true" t="shared" si="1" ref="AQ7:AR26">C7-AM7</f>
        <v>83</v>
      </c>
      <c r="AR7">
        <f t="shared" si="1"/>
        <v>72</v>
      </c>
      <c r="AS7" s="18"/>
      <c r="AT7" s="18"/>
      <c r="AU7" s="28"/>
      <c r="AV7" s="28"/>
      <c r="AW7" s="28"/>
      <c r="AX7" s="28"/>
      <c r="AY7" s="28"/>
    </row>
    <row r="8" spans="1:51" ht="19.5" customHeight="1">
      <c r="A8" s="15">
        <v>4</v>
      </c>
      <c r="B8" s="24" t="s">
        <v>23</v>
      </c>
      <c r="C8" s="73">
        <v>78</v>
      </c>
      <c r="D8" s="74">
        <v>98</v>
      </c>
      <c r="E8" s="73">
        <v>2</v>
      </c>
      <c r="F8" s="74"/>
      <c r="G8" s="73">
        <v>10</v>
      </c>
      <c r="H8" s="74">
        <v>21</v>
      </c>
      <c r="I8" s="73"/>
      <c r="J8" s="74"/>
      <c r="K8" s="73"/>
      <c r="L8" s="74"/>
      <c r="M8" s="73"/>
      <c r="N8" s="74"/>
      <c r="O8" s="73">
        <v>2</v>
      </c>
      <c r="P8" s="74">
        <v>1</v>
      </c>
      <c r="Q8" s="76"/>
      <c r="R8" s="76"/>
      <c r="S8" s="73">
        <v>38</v>
      </c>
      <c r="T8" s="74">
        <v>36</v>
      </c>
      <c r="U8" s="73">
        <v>7</v>
      </c>
      <c r="V8" s="74">
        <v>6</v>
      </c>
      <c r="W8" s="73">
        <v>6</v>
      </c>
      <c r="X8" s="74">
        <v>8</v>
      </c>
      <c r="Y8" s="73"/>
      <c r="Z8" s="74">
        <v>1</v>
      </c>
      <c r="AA8" s="73"/>
      <c r="AB8" s="74">
        <v>1</v>
      </c>
      <c r="AC8" s="73">
        <v>1</v>
      </c>
      <c r="AD8" s="75">
        <v>2</v>
      </c>
      <c r="AE8" s="73"/>
      <c r="AF8" s="73"/>
      <c r="AG8" s="73"/>
      <c r="AH8" s="73"/>
      <c r="AI8" s="73"/>
      <c r="AJ8" s="75"/>
      <c r="AK8" s="73">
        <v>2</v>
      </c>
      <c r="AL8" s="75">
        <v>4</v>
      </c>
      <c r="AM8" s="73">
        <v>10</v>
      </c>
      <c r="AN8" s="75">
        <v>18</v>
      </c>
      <c r="AO8" s="20">
        <f t="shared" si="0"/>
        <v>78</v>
      </c>
      <c r="AP8" s="20">
        <f t="shared" si="0"/>
        <v>98</v>
      </c>
      <c r="AQ8">
        <f t="shared" si="1"/>
        <v>68</v>
      </c>
      <c r="AR8">
        <f t="shared" si="1"/>
        <v>80</v>
      </c>
      <c r="AS8" s="18"/>
      <c r="AT8" s="18"/>
      <c r="AU8" s="28"/>
      <c r="AV8" s="28"/>
      <c r="AW8" s="28"/>
      <c r="AX8" s="28"/>
      <c r="AY8" s="28"/>
    </row>
    <row r="9" spans="1:51" ht="19.5" customHeight="1">
      <c r="A9" s="15">
        <v>5</v>
      </c>
      <c r="B9" s="24" t="s">
        <v>24</v>
      </c>
      <c r="C9" s="73">
        <v>40</v>
      </c>
      <c r="D9" s="74">
        <v>51</v>
      </c>
      <c r="E9" s="73"/>
      <c r="F9" s="74">
        <v>1</v>
      </c>
      <c r="G9" s="73">
        <v>5</v>
      </c>
      <c r="H9" s="74">
        <v>3</v>
      </c>
      <c r="I9" s="73"/>
      <c r="J9" s="74"/>
      <c r="K9" s="73">
        <v>1</v>
      </c>
      <c r="L9" s="74"/>
      <c r="M9" s="73"/>
      <c r="N9" s="74"/>
      <c r="O9" s="73"/>
      <c r="P9" s="74"/>
      <c r="Q9" s="76"/>
      <c r="R9" s="76"/>
      <c r="S9" s="73">
        <v>25</v>
      </c>
      <c r="T9" s="74">
        <v>23</v>
      </c>
      <c r="U9" s="73">
        <v>3</v>
      </c>
      <c r="V9" s="74">
        <v>7</v>
      </c>
      <c r="W9" s="73">
        <v>3</v>
      </c>
      <c r="X9" s="74">
        <v>5</v>
      </c>
      <c r="Y9" s="73"/>
      <c r="Z9" s="74"/>
      <c r="AA9" s="73"/>
      <c r="AB9" s="74"/>
      <c r="AC9" s="73"/>
      <c r="AD9" s="75"/>
      <c r="AE9" s="73"/>
      <c r="AF9" s="73"/>
      <c r="AG9" s="73"/>
      <c r="AH9" s="73"/>
      <c r="AI9" s="73"/>
      <c r="AJ9" s="75"/>
      <c r="AK9" s="73"/>
      <c r="AL9" s="75">
        <v>5</v>
      </c>
      <c r="AM9" s="73">
        <v>3</v>
      </c>
      <c r="AN9" s="75">
        <v>7</v>
      </c>
      <c r="AO9" s="20">
        <f t="shared" si="0"/>
        <v>40</v>
      </c>
      <c r="AP9" s="20">
        <f t="shared" si="0"/>
        <v>51</v>
      </c>
      <c r="AQ9">
        <f t="shared" si="1"/>
        <v>37</v>
      </c>
      <c r="AR9">
        <f t="shared" si="1"/>
        <v>44</v>
      </c>
      <c r="AS9" s="18"/>
      <c r="AT9" s="18"/>
      <c r="AU9" s="28"/>
      <c r="AV9" s="28"/>
      <c r="AW9" s="28"/>
      <c r="AX9" s="28"/>
      <c r="AY9" s="28"/>
    </row>
    <row r="10" spans="1:51" ht="19.5" customHeight="1">
      <c r="A10" s="15">
        <v>6</v>
      </c>
      <c r="B10" s="24" t="s">
        <v>25</v>
      </c>
      <c r="C10" s="73">
        <v>95</v>
      </c>
      <c r="D10" s="74">
        <v>104</v>
      </c>
      <c r="E10" s="73"/>
      <c r="F10" s="74"/>
      <c r="G10" s="73">
        <v>10</v>
      </c>
      <c r="H10" s="74">
        <v>12</v>
      </c>
      <c r="I10" s="73"/>
      <c r="J10" s="74"/>
      <c r="K10" s="73"/>
      <c r="L10" s="74">
        <v>1</v>
      </c>
      <c r="M10" s="73"/>
      <c r="N10" s="74">
        <v>1</v>
      </c>
      <c r="O10" s="73"/>
      <c r="P10" s="74">
        <v>1</v>
      </c>
      <c r="Q10" s="76"/>
      <c r="R10" s="76"/>
      <c r="S10" s="73">
        <v>59</v>
      </c>
      <c r="T10" s="74">
        <v>50</v>
      </c>
      <c r="U10" s="73">
        <v>2</v>
      </c>
      <c r="V10" s="74">
        <v>4</v>
      </c>
      <c r="W10" s="73">
        <v>5</v>
      </c>
      <c r="X10" s="74">
        <v>9</v>
      </c>
      <c r="Y10" s="73"/>
      <c r="Z10" s="74"/>
      <c r="AA10" s="73"/>
      <c r="AB10" s="74"/>
      <c r="AC10" s="73"/>
      <c r="AD10" s="75">
        <v>2</v>
      </c>
      <c r="AE10" s="73"/>
      <c r="AF10" s="73"/>
      <c r="AG10" s="73">
        <v>1</v>
      </c>
      <c r="AH10" s="73"/>
      <c r="AI10" s="73"/>
      <c r="AJ10" s="75"/>
      <c r="AK10" s="73">
        <v>1</v>
      </c>
      <c r="AL10" s="75">
        <v>7</v>
      </c>
      <c r="AM10" s="73">
        <v>17</v>
      </c>
      <c r="AN10" s="75">
        <v>17</v>
      </c>
      <c r="AO10" s="20">
        <f t="shared" si="0"/>
        <v>95</v>
      </c>
      <c r="AP10" s="20">
        <f t="shared" si="0"/>
        <v>104</v>
      </c>
      <c r="AQ10">
        <f t="shared" si="1"/>
        <v>78</v>
      </c>
      <c r="AR10">
        <f t="shared" si="1"/>
        <v>87</v>
      </c>
      <c r="AS10" s="18"/>
      <c r="AT10" s="18"/>
      <c r="AU10" s="28"/>
      <c r="AV10" s="28"/>
      <c r="AW10" s="28"/>
      <c r="AX10" s="28"/>
      <c r="AY10" s="28"/>
    </row>
    <row r="11" spans="1:51" ht="19.5" customHeight="1">
      <c r="A11" s="15">
        <v>7</v>
      </c>
      <c r="B11" s="24" t="s">
        <v>26</v>
      </c>
      <c r="C11" s="73">
        <v>241</v>
      </c>
      <c r="D11" s="74">
        <v>242</v>
      </c>
      <c r="E11" s="73">
        <v>4</v>
      </c>
      <c r="F11" s="74">
        <v>2</v>
      </c>
      <c r="G11" s="73">
        <v>44</v>
      </c>
      <c r="H11" s="74">
        <v>37</v>
      </c>
      <c r="I11" s="73"/>
      <c r="J11" s="74"/>
      <c r="K11" s="73"/>
      <c r="L11" s="74">
        <v>3</v>
      </c>
      <c r="M11" s="73">
        <v>1</v>
      </c>
      <c r="N11" s="74">
        <v>6</v>
      </c>
      <c r="O11" s="73">
        <v>4</v>
      </c>
      <c r="P11" s="74">
        <v>1</v>
      </c>
      <c r="Q11" s="76"/>
      <c r="R11" s="76"/>
      <c r="S11" s="73">
        <v>118</v>
      </c>
      <c r="T11" s="74">
        <v>109</v>
      </c>
      <c r="U11" s="73">
        <v>12</v>
      </c>
      <c r="V11" s="74">
        <v>16</v>
      </c>
      <c r="W11" s="73">
        <v>17</v>
      </c>
      <c r="X11" s="74">
        <v>18</v>
      </c>
      <c r="Y11" s="73"/>
      <c r="Z11" s="74"/>
      <c r="AA11" s="73"/>
      <c r="AB11" s="74">
        <v>1</v>
      </c>
      <c r="AC11" s="73">
        <v>5</v>
      </c>
      <c r="AD11" s="75">
        <v>1</v>
      </c>
      <c r="AE11" s="73"/>
      <c r="AF11" s="73"/>
      <c r="AG11" s="73"/>
      <c r="AH11" s="73"/>
      <c r="AI11" s="73"/>
      <c r="AJ11" s="75"/>
      <c r="AK11" s="73">
        <v>16</v>
      </c>
      <c r="AL11" s="75">
        <v>32</v>
      </c>
      <c r="AM11" s="73">
        <v>20</v>
      </c>
      <c r="AN11" s="75">
        <v>16</v>
      </c>
      <c r="AO11" s="20">
        <f t="shared" si="0"/>
        <v>241</v>
      </c>
      <c r="AP11" s="20">
        <f t="shared" si="0"/>
        <v>242</v>
      </c>
      <c r="AQ11">
        <f t="shared" si="1"/>
        <v>221</v>
      </c>
      <c r="AR11">
        <f t="shared" si="1"/>
        <v>226</v>
      </c>
      <c r="AS11" s="18"/>
      <c r="AT11" s="18"/>
      <c r="AU11" s="28"/>
      <c r="AV11" s="28"/>
      <c r="AW11" s="28"/>
      <c r="AX11" s="28"/>
      <c r="AY11" s="28"/>
    </row>
    <row r="12" spans="1:51" ht="19.5" customHeight="1">
      <c r="A12" s="15">
        <v>8</v>
      </c>
      <c r="B12" s="24" t="s">
        <v>27</v>
      </c>
      <c r="C12" s="73">
        <v>98</v>
      </c>
      <c r="D12" s="74">
        <v>101</v>
      </c>
      <c r="E12" s="73"/>
      <c r="F12" s="74">
        <v>1</v>
      </c>
      <c r="G12" s="73">
        <v>12</v>
      </c>
      <c r="H12" s="74">
        <v>15</v>
      </c>
      <c r="I12" s="73"/>
      <c r="J12" s="74"/>
      <c r="K12" s="73">
        <v>1</v>
      </c>
      <c r="L12" s="74"/>
      <c r="M12" s="73"/>
      <c r="N12" s="74"/>
      <c r="O12" s="73">
        <v>8</v>
      </c>
      <c r="P12" s="74">
        <v>5</v>
      </c>
      <c r="Q12" s="76"/>
      <c r="R12" s="76"/>
      <c r="S12" s="73">
        <v>36</v>
      </c>
      <c r="T12" s="74">
        <v>36</v>
      </c>
      <c r="U12" s="73">
        <v>2</v>
      </c>
      <c r="V12" s="74">
        <v>5</v>
      </c>
      <c r="W12" s="73">
        <v>2</v>
      </c>
      <c r="X12" s="74">
        <v>2</v>
      </c>
      <c r="Y12" s="73"/>
      <c r="Z12" s="74"/>
      <c r="AA12" s="73">
        <v>1</v>
      </c>
      <c r="AB12" s="74"/>
      <c r="AC12" s="73">
        <v>1</v>
      </c>
      <c r="AD12" s="75"/>
      <c r="AE12" s="73"/>
      <c r="AF12" s="73"/>
      <c r="AG12" s="73"/>
      <c r="AH12" s="73"/>
      <c r="AI12" s="73"/>
      <c r="AJ12" s="75">
        <v>1</v>
      </c>
      <c r="AK12" s="73">
        <v>18</v>
      </c>
      <c r="AL12" s="75">
        <v>21</v>
      </c>
      <c r="AM12" s="73">
        <v>17</v>
      </c>
      <c r="AN12" s="75">
        <v>15</v>
      </c>
      <c r="AO12" s="20">
        <f t="shared" si="0"/>
        <v>98</v>
      </c>
      <c r="AP12" s="20">
        <f t="shared" si="0"/>
        <v>101</v>
      </c>
      <c r="AQ12">
        <f t="shared" si="1"/>
        <v>81</v>
      </c>
      <c r="AR12">
        <f t="shared" si="1"/>
        <v>86</v>
      </c>
      <c r="AS12" s="18"/>
      <c r="AT12" s="18"/>
      <c r="AU12" s="28"/>
      <c r="AV12" s="28"/>
      <c r="AW12" s="28"/>
      <c r="AX12" s="28"/>
      <c r="AY12" s="28"/>
    </row>
    <row r="13" spans="1:51" ht="19.5" customHeight="1">
      <c r="A13" s="15">
        <v>9</v>
      </c>
      <c r="B13" s="24" t="s">
        <v>28</v>
      </c>
      <c r="C13" s="73">
        <v>155</v>
      </c>
      <c r="D13" s="74">
        <v>190</v>
      </c>
      <c r="E13" s="73">
        <v>1</v>
      </c>
      <c r="F13" s="74"/>
      <c r="G13" s="73">
        <v>21</v>
      </c>
      <c r="H13" s="74">
        <v>31</v>
      </c>
      <c r="I13" s="73"/>
      <c r="J13" s="74"/>
      <c r="K13" s="73">
        <v>1</v>
      </c>
      <c r="L13" s="74"/>
      <c r="M13" s="73"/>
      <c r="N13" s="74"/>
      <c r="O13" s="73">
        <v>2</v>
      </c>
      <c r="P13" s="74">
        <v>1</v>
      </c>
      <c r="Q13" s="76"/>
      <c r="R13" s="76"/>
      <c r="S13" s="73">
        <v>90</v>
      </c>
      <c r="T13" s="74">
        <v>109</v>
      </c>
      <c r="U13" s="73">
        <v>6</v>
      </c>
      <c r="V13" s="74">
        <v>6</v>
      </c>
      <c r="W13" s="73">
        <v>10</v>
      </c>
      <c r="X13" s="74">
        <v>15</v>
      </c>
      <c r="Y13" s="73"/>
      <c r="Z13" s="74"/>
      <c r="AA13" s="73"/>
      <c r="AB13" s="74"/>
      <c r="AC13" s="73">
        <v>4</v>
      </c>
      <c r="AD13" s="75"/>
      <c r="AE13" s="73"/>
      <c r="AF13" s="73"/>
      <c r="AG13" s="73"/>
      <c r="AH13" s="73"/>
      <c r="AI13" s="73"/>
      <c r="AJ13" s="75"/>
      <c r="AK13" s="73">
        <v>5</v>
      </c>
      <c r="AL13" s="75">
        <v>11</v>
      </c>
      <c r="AM13" s="73">
        <v>15</v>
      </c>
      <c r="AN13" s="75">
        <v>17</v>
      </c>
      <c r="AO13" s="20">
        <f t="shared" si="0"/>
        <v>155</v>
      </c>
      <c r="AP13" s="20">
        <f t="shared" si="0"/>
        <v>190</v>
      </c>
      <c r="AQ13">
        <f t="shared" si="1"/>
        <v>140</v>
      </c>
      <c r="AR13">
        <f t="shared" si="1"/>
        <v>173</v>
      </c>
      <c r="AS13" s="18"/>
      <c r="AT13" s="18"/>
      <c r="AU13" s="28"/>
      <c r="AV13" s="28"/>
      <c r="AW13" s="28"/>
      <c r="AX13" s="28"/>
      <c r="AY13" s="28"/>
    </row>
    <row r="14" spans="1:51" ht="19.5" customHeight="1">
      <c r="A14" s="15">
        <v>10</v>
      </c>
      <c r="B14" s="24" t="s">
        <v>29</v>
      </c>
      <c r="C14" s="73">
        <v>88</v>
      </c>
      <c r="D14" s="74">
        <v>97</v>
      </c>
      <c r="E14" s="73">
        <v>2</v>
      </c>
      <c r="F14" s="74"/>
      <c r="G14" s="73">
        <v>15</v>
      </c>
      <c r="H14" s="74">
        <v>19</v>
      </c>
      <c r="I14" s="73"/>
      <c r="J14" s="74"/>
      <c r="K14" s="73"/>
      <c r="L14" s="74">
        <v>2</v>
      </c>
      <c r="M14" s="73">
        <v>1</v>
      </c>
      <c r="N14" s="74"/>
      <c r="O14" s="73"/>
      <c r="P14" s="74">
        <v>4</v>
      </c>
      <c r="Q14" s="76"/>
      <c r="R14" s="76"/>
      <c r="S14" s="73">
        <v>45</v>
      </c>
      <c r="T14" s="74">
        <v>56</v>
      </c>
      <c r="U14" s="73">
        <v>4</v>
      </c>
      <c r="V14" s="74">
        <v>2</v>
      </c>
      <c r="W14" s="73">
        <v>4</v>
      </c>
      <c r="X14" s="74">
        <v>5</v>
      </c>
      <c r="Y14" s="73"/>
      <c r="Z14" s="74"/>
      <c r="AA14" s="73">
        <v>1</v>
      </c>
      <c r="AB14" s="74">
        <v>1</v>
      </c>
      <c r="AC14" s="73">
        <v>1</v>
      </c>
      <c r="AD14" s="75"/>
      <c r="AE14" s="73"/>
      <c r="AF14" s="73"/>
      <c r="AG14" s="73"/>
      <c r="AH14" s="73"/>
      <c r="AI14" s="73"/>
      <c r="AJ14" s="75"/>
      <c r="AK14" s="73">
        <v>2</v>
      </c>
      <c r="AL14" s="75">
        <v>3</v>
      </c>
      <c r="AM14" s="73">
        <v>13</v>
      </c>
      <c r="AN14" s="75">
        <v>5</v>
      </c>
      <c r="AO14" s="20">
        <f t="shared" si="0"/>
        <v>88</v>
      </c>
      <c r="AP14" s="20">
        <f t="shared" si="0"/>
        <v>97</v>
      </c>
      <c r="AQ14">
        <f t="shared" si="1"/>
        <v>75</v>
      </c>
      <c r="AR14">
        <f t="shared" si="1"/>
        <v>92</v>
      </c>
      <c r="AS14" s="18"/>
      <c r="AT14" s="18"/>
      <c r="AU14" s="28"/>
      <c r="AV14" s="28"/>
      <c r="AW14" s="28"/>
      <c r="AX14" s="28"/>
      <c r="AY14" s="28"/>
    </row>
    <row r="15" spans="1:51" ht="19.5" customHeight="1">
      <c r="A15" s="15">
        <v>11</v>
      </c>
      <c r="B15" s="24" t="s">
        <v>30</v>
      </c>
      <c r="C15" s="73">
        <v>87</v>
      </c>
      <c r="D15" s="74">
        <v>75</v>
      </c>
      <c r="E15" s="73"/>
      <c r="F15" s="74"/>
      <c r="G15" s="73">
        <v>7</v>
      </c>
      <c r="H15" s="74">
        <v>11</v>
      </c>
      <c r="I15" s="73"/>
      <c r="J15" s="74"/>
      <c r="K15" s="73"/>
      <c r="L15" s="74">
        <v>1</v>
      </c>
      <c r="M15" s="73"/>
      <c r="N15" s="74"/>
      <c r="O15" s="73">
        <v>2</v>
      </c>
      <c r="P15" s="74">
        <v>1</v>
      </c>
      <c r="Q15" s="76"/>
      <c r="R15" s="76"/>
      <c r="S15" s="73">
        <v>33</v>
      </c>
      <c r="T15" s="74">
        <v>24</v>
      </c>
      <c r="U15" s="73">
        <v>5</v>
      </c>
      <c r="V15" s="74">
        <v>8</v>
      </c>
      <c r="W15" s="73">
        <v>8</v>
      </c>
      <c r="X15" s="74">
        <v>4</v>
      </c>
      <c r="Y15" s="73"/>
      <c r="Z15" s="74"/>
      <c r="AA15" s="73"/>
      <c r="AB15" s="74"/>
      <c r="AC15" s="73">
        <v>1</v>
      </c>
      <c r="AD15" s="75"/>
      <c r="AE15" s="73"/>
      <c r="AF15" s="73"/>
      <c r="AG15" s="73"/>
      <c r="AH15" s="73"/>
      <c r="AI15" s="73"/>
      <c r="AJ15" s="75"/>
      <c r="AK15" s="73">
        <v>17</v>
      </c>
      <c r="AL15" s="75">
        <v>15</v>
      </c>
      <c r="AM15" s="73">
        <v>14</v>
      </c>
      <c r="AN15" s="75">
        <v>11</v>
      </c>
      <c r="AO15" s="20">
        <f t="shared" si="0"/>
        <v>87</v>
      </c>
      <c r="AP15" s="20">
        <f t="shared" si="0"/>
        <v>75</v>
      </c>
      <c r="AQ15">
        <f t="shared" si="1"/>
        <v>73</v>
      </c>
      <c r="AR15">
        <f t="shared" si="1"/>
        <v>64</v>
      </c>
      <c r="AS15" s="18"/>
      <c r="AT15" s="18"/>
      <c r="AU15" s="28"/>
      <c r="AV15" s="28"/>
      <c r="AW15" s="28"/>
      <c r="AX15" s="28"/>
      <c r="AY15" s="28"/>
    </row>
    <row r="16" spans="1:51" ht="19.5" customHeight="1">
      <c r="A16" s="15">
        <v>12</v>
      </c>
      <c r="B16" s="24" t="s">
        <v>31</v>
      </c>
      <c r="C16" s="73">
        <v>73</v>
      </c>
      <c r="D16" s="74">
        <v>79</v>
      </c>
      <c r="E16" s="73"/>
      <c r="F16" s="75"/>
      <c r="G16" s="73">
        <v>10</v>
      </c>
      <c r="H16" s="75">
        <v>14</v>
      </c>
      <c r="I16" s="73"/>
      <c r="J16" s="74"/>
      <c r="K16" s="73">
        <v>1</v>
      </c>
      <c r="L16" s="75">
        <v>1</v>
      </c>
      <c r="M16" s="73"/>
      <c r="N16" s="75"/>
      <c r="O16" s="73"/>
      <c r="P16" s="75"/>
      <c r="Q16" s="76"/>
      <c r="R16" s="76"/>
      <c r="S16" s="73">
        <v>27</v>
      </c>
      <c r="T16" s="75">
        <v>27</v>
      </c>
      <c r="U16" s="73">
        <v>2</v>
      </c>
      <c r="V16" s="75">
        <v>3</v>
      </c>
      <c r="W16" s="73">
        <v>8</v>
      </c>
      <c r="X16" s="75">
        <v>4</v>
      </c>
      <c r="Y16" s="73"/>
      <c r="Z16" s="75"/>
      <c r="AA16" s="73"/>
      <c r="AB16" s="75"/>
      <c r="AC16" s="73">
        <v>1</v>
      </c>
      <c r="AD16" s="75"/>
      <c r="AE16" s="73"/>
      <c r="AF16" s="73"/>
      <c r="AG16" s="73"/>
      <c r="AH16" s="73"/>
      <c r="AI16" s="73"/>
      <c r="AJ16" s="75"/>
      <c r="AK16" s="73">
        <v>11</v>
      </c>
      <c r="AL16" s="75">
        <v>16</v>
      </c>
      <c r="AM16" s="73">
        <v>13</v>
      </c>
      <c r="AN16" s="75">
        <v>14</v>
      </c>
      <c r="AO16" s="20">
        <f t="shared" si="0"/>
        <v>73</v>
      </c>
      <c r="AP16" s="20">
        <f t="shared" si="0"/>
        <v>79</v>
      </c>
      <c r="AQ16">
        <f t="shared" si="1"/>
        <v>60</v>
      </c>
      <c r="AR16">
        <f t="shared" si="1"/>
        <v>65</v>
      </c>
      <c r="AS16" s="18"/>
      <c r="AT16" s="18"/>
      <c r="AU16" s="28"/>
      <c r="AV16" s="28"/>
      <c r="AW16" s="28"/>
      <c r="AX16" s="28"/>
      <c r="AY16" s="28"/>
    </row>
    <row r="17" spans="1:51" ht="19.5" customHeight="1">
      <c r="A17" s="15">
        <v>13</v>
      </c>
      <c r="B17" s="24" t="s">
        <v>32</v>
      </c>
      <c r="C17" s="73">
        <v>94</v>
      </c>
      <c r="D17" s="74">
        <v>71</v>
      </c>
      <c r="E17" s="73"/>
      <c r="F17" s="75"/>
      <c r="G17" s="73">
        <v>18</v>
      </c>
      <c r="H17" s="75">
        <v>10</v>
      </c>
      <c r="I17" s="73"/>
      <c r="J17" s="74"/>
      <c r="K17" s="73"/>
      <c r="L17" s="75"/>
      <c r="M17" s="73">
        <v>2</v>
      </c>
      <c r="N17" s="75"/>
      <c r="O17" s="73">
        <v>1</v>
      </c>
      <c r="P17" s="75"/>
      <c r="Q17" s="76"/>
      <c r="R17" s="76"/>
      <c r="S17" s="73">
        <v>40</v>
      </c>
      <c r="T17" s="75">
        <v>37</v>
      </c>
      <c r="U17" s="73">
        <v>4</v>
      </c>
      <c r="V17" s="75">
        <v>2</v>
      </c>
      <c r="W17" s="73">
        <v>5</v>
      </c>
      <c r="X17" s="75">
        <v>3</v>
      </c>
      <c r="Y17" s="73"/>
      <c r="Z17" s="75"/>
      <c r="AA17" s="73"/>
      <c r="AB17" s="75"/>
      <c r="AC17" s="73"/>
      <c r="AD17" s="75">
        <v>1</v>
      </c>
      <c r="AE17" s="73"/>
      <c r="AF17" s="73"/>
      <c r="AG17" s="73"/>
      <c r="AH17" s="73"/>
      <c r="AI17" s="73"/>
      <c r="AJ17" s="75"/>
      <c r="AK17" s="73">
        <v>16</v>
      </c>
      <c r="AL17" s="75">
        <v>6</v>
      </c>
      <c r="AM17" s="73">
        <v>8</v>
      </c>
      <c r="AN17" s="75">
        <v>12</v>
      </c>
      <c r="AO17" s="20">
        <f t="shared" si="0"/>
        <v>94</v>
      </c>
      <c r="AP17" s="20">
        <f t="shared" si="0"/>
        <v>71</v>
      </c>
      <c r="AQ17">
        <f t="shared" si="1"/>
        <v>86</v>
      </c>
      <c r="AR17">
        <f t="shared" si="1"/>
        <v>59</v>
      </c>
      <c r="AS17" s="18"/>
      <c r="AT17" s="18"/>
      <c r="AU17" s="28"/>
      <c r="AV17" s="28"/>
      <c r="AW17" s="28"/>
      <c r="AX17" s="28"/>
      <c r="AY17" s="28"/>
    </row>
    <row r="18" spans="1:51" ht="19.5" customHeight="1">
      <c r="A18" s="15">
        <v>14</v>
      </c>
      <c r="B18" s="24" t="s">
        <v>33</v>
      </c>
      <c r="C18" s="73">
        <v>136</v>
      </c>
      <c r="D18" s="74">
        <v>134</v>
      </c>
      <c r="E18" s="73"/>
      <c r="F18" s="75"/>
      <c r="G18" s="73">
        <v>26</v>
      </c>
      <c r="H18" s="75">
        <v>26</v>
      </c>
      <c r="I18" s="73"/>
      <c r="J18" s="74"/>
      <c r="K18" s="73">
        <v>3</v>
      </c>
      <c r="L18" s="75"/>
      <c r="M18" s="73"/>
      <c r="N18" s="75">
        <v>3</v>
      </c>
      <c r="O18" s="73">
        <v>6</v>
      </c>
      <c r="P18" s="75">
        <v>1</v>
      </c>
      <c r="Q18" s="76"/>
      <c r="R18" s="76"/>
      <c r="S18" s="73">
        <v>51</v>
      </c>
      <c r="T18" s="75">
        <v>64</v>
      </c>
      <c r="U18" s="73">
        <v>11</v>
      </c>
      <c r="V18" s="75">
        <v>8</v>
      </c>
      <c r="W18" s="73">
        <v>11</v>
      </c>
      <c r="X18" s="75">
        <v>8</v>
      </c>
      <c r="Y18" s="73"/>
      <c r="Z18" s="75"/>
      <c r="AA18" s="73">
        <v>1</v>
      </c>
      <c r="AB18" s="75">
        <v>1</v>
      </c>
      <c r="AC18" s="73">
        <v>3</v>
      </c>
      <c r="AD18" s="75"/>
      <c r="AE18" s="73"/>
      <c r="AF18" s="73"/>
      <c r="AG18" s="73"/>
      <c r="AH18" s="73"/>
      <c r="AI18" s="73"/>
      <c r="AJ18" s="75"/>
      <c r="AK18" s="73">
        <v>7</v>
      </c>
      <c r="AL18" s="75">
        <v>9</v>
      </c>
      <c r="AM18" s="73">
        <v>17</v>
      </c>
      <c r="AN18" s="75">
        <v>14</v>
      </c>
      <c r="AO18" s="20">
        <f t="shared" si="0"/>
        <v>136</v>
      </c>
      <c r="AP18" s="20">
        <f t="shared" si="0"/>
        <v>134</v>
      </c>
      <c r="AQ18">
        <f t="shared" si="1"/>
        <v>119</v>
      </c>
      <c r="AR18">
        <f t="shared" si="1"/>
        <v>120</v>
      </c>
      <c r="AS18" s="18"/>
      <c r="AT18" s="18"/>
      <c r="AU18" s="28"/>
      <c r="AV18" s="28"/>
      <c r="AW18" s="28"/>
      <c r="AX18" s="28"/>
      <c r="AY18" s="28"/>
    </row>
    <row r="19" spans="1:51" ht="19.5" customHeight="1">
      <c r="A19" s="15">
        <v>15</v>
      </c>
      <c r="B19" s="24" t="s">
        <v>34</v>
      </c>
      <c r="C19" s="73">
        <v>128</v>
      </c>
      <c r="D19" s="74">
        <v>155</v>
      </c>
      <c r="E19" s="73"/>
      <c r="F19" s="75">
        <v>3</v>
      </c>
      <c r="G19" s="73">
        <v>16</v>
      </c>
      <c r="H19" s="75">
        <v>18</v>
      </c>
      <c r="I19" s="73"/>
      <c r="J19" s="74"/>
      <c r="K19" s="73"/>
      <c r="L19" s="75"/>
      <c r="M19" s="73">
        <v>1</v>
      </c>
      <c r="N19" s="75">
        <v>9</v>
      </c>
      <c r="O19" s="73">
        <v>1</v>
      </c>
      <c r="P19" s="75">
        <v>2</v>
      </c>
      <c r="Q19" s="76"/>
      <c r="R19" s="76"/>
      <c r="S19" s="73">
        <v>42</v>
      </c>
      <c r="T19" s="75">
        <v>61</v>
      </c>
      <c r="U19" s="73">
        <v>5</v>
      </c>
      <c r="V19" s="75">
        <v>1</v>
      </c>
      <c r="W19" s="73">
        <v>13</v>
      </c>
      <c r="X19" s="75">
        <v>10</v>
      </c>
      <c r="Y19" s="73"/>
      <c r="Z19" s="75"/>
      <c r="AA19" s="73"/>
      <c r="AB19" s="75"/>
      <c r="AC19" s="73"/>
      <c r="AD19" s="75">
        <v>1</v>
      </c>
      <c r="AE19" s="73"/>
      <c r="AF19" s="73"/>
      <c r="AG19" s="73"/>
      <c r="AH19" s="73"/>
      <c r="AI19" s="73"/>
      <c r="AJ19" s="75"/>
      <c r="AK19" s="73">
        <v>23</v>
      </c>
      <c r="AL19" s="75">
        <v>28</v>
      </c>
      <c r="AM19" s="73">
        <v>27</v>
      </c>
      <c r="AN19" s="75">
        <v>22</v>
      </c>
      <c r="AO19" s="20">
        <f t="shared" si="0"/>
        <v>128</v>
      </c>
      <c r="AP19" s="20">
        <f t="shared" si="0"/>
        <v>155</v>
      </c>
      <c r="AQ19">
        <f t="shared" si="1"/>
        <v>101</v>
      </c>
      <c r="AR19">
        <f t="shared" si="1"/>
        <v>133</v>
      </c>
      <c r="AS19" s="18"/>
      <c r="AT19" s="18"/>
      <c r="AU19" s="28"/>
      <c r="AV19" s="28"/>
      <c r="AW19" s="28"/>
      <c r="AX19" s="28"/>
      <c r="AY19" s="28"/>
    </row>
    <row r="20" spans="1:51" ht="19.5" customHeight="1">
      <c r="A20" s="15">
        <v>16</v>
      </c>
      <c r="B20" s="24" t="s">
        <v>35</v>
      </c>
      <c r="C20" s="73">
        <v>76</v>
      </c>
      <c r="D20" s="74">
        <v>80</v>
      </c>
      <c r="E20" s="73"/>
      <c r="F20" s="75"/>
      <c r="G20" s="73">
        <v>4</v>
      </c>
      <c r="H20" s="75">
        <v>11</v>
      </c>
      <c r="I20" s="73"/>
      <c r="J20" s="74"/>
      <c r="K20" s="73"/>
      <c r="L20" s="75"/>
      <c r="M20" s="73"/>
      <c r="N20" s="75"/>
      <c r="O20" s="73">
        <v>1</v>
      </c>
      <c r="P20" s="75"/>
      <c r="Q20" s="76"/>
      <c r="R20" s="76"/>
      <c r="S20" s="73">
        <v>41</v>
      </c>
      <c r="T20" s="75">
        <v>42</v>
      </c>
      <c r="U20" s="73"/>
      <c r="V20" s="75">
        <v>2</v>
      </c>
      <c r="W20" s="73">
        <v>1</v>
      </c>
      <c r="X20" s="75">
        <v>2</v>
      </c>
      <c r="Y20" s="73"/>
      <c r="Z20" s="75"/>
      <c r="AA20" s="73"/>
      <c r="AB20" s="75"/>
      <c r="AC20" s="73">
        <v>1</v>
      </c>
      <c r="AD20" s="75"/>
      <c r="AE20" s="73"/>
      <c r="AF20" s="73"/>
      <c r="AG20" s="73"/>
      <c r="AH20" s="73"/>
      <c r="AI20" s="73"/>
      <c r="AJ20" s="75"/>
      <c r="AK20" s="73">
        <v>16</v>
      </c>
      <c r="AL20" s="75">
        <v>17</v>
      </c>
      <c r="AM20" s="73">
        <v>12</v>
      </c>
      <c r="AN20" s="75">
        <v>6</v>
      </c>
      <c r="AO20" s="20">
        <f t="shared" si="0"/>
        <v>76</v>
      </c>
      <c r="AP20" s="20">
        <f t="shared" si="0"/>
        <v>80</v>
      </c>
      <c r="AQ20">
        <f t="shared" si="1"/>
        <v>64</v>
      </c>
      <c r="AR20">
        <f t="shared" si="1"/>
        <v>74</v>
      </c>
      <c r="AS20" s="18"/>
      <c r="AT20" s="18"/>
      <c r="AU20" s="28"/>
      <c r="AV20" s="28"/>
      <c r="AW20" s="28"/>
      <c r="AX20" s="28"/>
      <c r="AY20" s="28"/>
    </row>
    <row r="21" spans="1:51" ht="19.5" customHeight="1">
      <c r="A21" s="15">
        <v>17</v>
      </c>
      <c r="B21" s="24" t="s">
        <v>36</v>
      </c>
      <c r="C21" s="73">
        <v>828</v>
      </c>
      <c r="D21" s="74">
        <v>873</v>
      </c>
      <c r="E21" s="73">
        <v>8</v>
      </c>
      <c r="F21" s="75">
        <v>11</v>
      </c>
      <c r="G21" s="73">
        <v>169</v>
      </c>
      <c r="H21" s="75">
        <v>180</v>
      </c>
      <c r="I21" s="73"/>
      <c r="J21" s="74"/>
      <c r="K21" s="73">
        <v>7</v>
      </c>
      <c r="L21" s="75">
        <v>7</v>
      </c>
      <c r="M21" s="73">
        <v>3</v>
      </c>
      <c r="N21" s="75">
        <v>4</v>
      </c>
      <c r="O21" s="73">
        <v>9</v>
      </c>
      <c r="P21" s="75">
        <v>5</v>
      </c>
      <c r="Q21" s="76"/>
      <c r="R21" s="76"/>
      <c r="S21" s="73">
        <v>446</v>
      </c>
      <c r="T21" s="75">
        <v>428</v>
      </c>
      <c r="U21" s="73">
        <v>29</v>
      </c>
      <c r="V21" s="75">
        <v>25</v>
      </c>
      <c r="W21" s="73">
        <v>50</v>
      </c>
      <c r="X21" s="75">
        <v>66</v>
      </c>
      <c r="Y21" s="73"/>
      <c r="Z21" s="75">
        <v>1</v>
      </c>
      <c r="AA21" s="73">
        <v>1</v>
      </c>
      <c r="AB21" s="75">
        <v>1</v>
      </c>
      <c r="AC21" s="73">
        <v>8</v>
      </c>
      <c r="AD21" s="75">
        <v>11</v>
      </c>
      <c r="AE21" s="73"/>
      <c r="AF21" s="73"/>
      <c r="AG21" s="73">
        <v>5</v>
      </c>
      <c r="AH21" s="73"/>
      <c r="AI21" s="73">
        <v>2</v>
      </c>
      <c r="AJ21" s="75">
        <v>1</v>
      </c>
      <c r="AK21" s="73">
        <v>19</v>
      </c>
      <c r="AL21" s="75">
        <v>34</v>
      </c>
      <c r="AM21" s="73">
        <v>72</v>
      </c>
      <c r="AN21" s="75">
        <v>99</v>
      </c>
      <c r="AO21" s="20">
        <f t="shared" si="0"/>
        <v>828</v>
      </c>
      <c r="AP21" s="20">
        <f t="shared" si="0"/>
        <v>873</v>
      </c>
      <c r="AQ21">
        <f t="shared" si="1"/>
        <v>756</v>
      </c>
      <c r="AR21">
        <f t="shared" si="1"/>
        <v>774</v>
      </c>
      <c r="AS21" s="18"/>
      <c r="AT21" s="18"/>
      <c r="AU21" s="28"/>
      <c r="AV21" s="28"/>
      <c r="AW21" s="28"/>
      <c r="AX21" s="28"/>
      <c r="AY21" s="28"/>
    </row>
    <row r="22" spans="1:51" ht="19.5" customHeight="1">
      <c r="A22" s="15">
        <v>18</v>
      </c>
      <c r="B22" s="24" t="s">
        <v>37</v>
      </c>
      <c r="C22" s="73">
        <v>263</v>
      </c>
      <c r="D22" s="74">
        <v>248</v>
      </c>
      <c r="E22" s="73">
        <v>12</v>
      </c>
      <c r="F22" s="75">
        <v>3</v>
      </c>
      <c r="G22" s="73">
        <v>42</v>
      </c>
      <c r="H22" s="75">
        <v>44</v>
      </c>
      <c r="I22" s="73"/>
      <c r="J22" s="74"/>
      <c r="K22" s="73">
        <v>3</v>
      </c>
      <c r="L22" s="75">
        <v>4</v>
      </c>
      <c r="M22" s="73"/>
      <c r="N22" s="75"/>
      <c r="O22" s="73">
        <v>3</v>
      </c>
      <c r="P22" s="75">
        <v>6</v>
      </c>
      <c r="Q22" s="76"/>
      <c r="R22" s="76"/>
      <c r="S22" s="73">
        <v>119</v>
      </c>
      <c r="T22" s="75">
        <v>99</v>
      </c>
      <c r="U22" s="73">
        <v>17</v>
      </c>
      <c r="V22" s="75">
        <v>17</v>
      </c>
      <c r="W22" s="73">
        <v>20</v>
      </c>
      <c r="X22" s="75">
        <v>29</v>
      </c>
      <c r="Y22" s="73"/>
      <c r="Z22" s="75"/>
      <c r="AA22" s="73">
        <v>1</v>
      </c>
      <c r="AB22" s="75"/>
      <c r="AC22" s="73">
        <v>2</v>
      </c>
      <c r="AD22" s="75">
        <v>2</v>
      </c>
      <c r="AE22" s="73"/>
      <c r="AF22" s="73"/>
      <c r="AG22" s="73">
        <v>2</v>
      </c>
      <c r="AH22" s="73"/>
      <c r="AI22" s="73"/>
      <c r="AJ22" s="75"/>
      <c r="AK22" s="73">
        <v>14</v>
      </c>
      <c r="AL22" s="75">
        <v>12</v>
      </c>
      <c r="AM22" s="73">
        <v>28</v>
      </c>
      <c r="AN22" s="75">
        <v>32</v>
      </c>
      <c r="AO22" s="20">
        <f t="shared" si="0"/>
        <v>263</v>
      </c>
      <c r="AP22" s="20">
        <f t="shared" si="0"/>
        <v>248</v>
      </c>
      <c r="AQ22">
        <f t="shared" si="1"/>
        <v>235</v>
      </c>
      <c r="AR22">
        <f t="shared" si="1"/>
        <v>216</v>
      </c>
      <c r="AS22" s="18"/>
      <c r="AT22" s="18"/>
      <c r="AU22" s="28"/>
      <c r="AV22" s="28"/>
      <c r="AW22" s="28"/>
      <c r="AX22" s="28"/>
      <c r="AY22" s="28"/>
    </row>
    <row r="23" spans="1:51" ht="19.5" customHeight="1">
      <c r="A23" s="15">
        <v>19</v>
      </c>
      <c r="B23" s="24" t="s">
        <v>38</v>
      </c>
      <c r="C23" s="73">
        <v>151</v>
      </c>
      <c r="D23" s="74">
        <v>140</v>
      </c>
      <c r="E23" s="73">
        <v>1</v>
      </c>
      <c r="F23" s="75">
        <v>1</v>
      </c>
      <c r="G23" s="73">
        <v>26</v>
      </c>
      <c r="H23" s="75">
        <v>25</v>
      </c>
      <c r="I23" s="73"/>
      <c r="J23" s="74"/>
      <c r="K23" s="73"/>
      <c r="L23" s="75">
        <v>3</v>
      </c>
      <c r="M23" s="73"/>
      <c r="N23" s="75"/>
      <c r="O23" s="73">
        <v>4</v>
      </c>
      <c r="P23" s="75">
        <v>4</v>
      </c>
      <c r="Q23" s="76"/>
      <c r="R23" s="76"/>
      <c r="S23" s="73">
        <v>82</v>
      </c>
      <c r="T23" s="75">
        <v>74</v>
      </c>
      <c r="U23" s="73">
        <v>9</v>
      </c>
      <c r="V23" s="75">
        <v>9</v>
      </c>
      <c r="W23" s="73">
        <v>10</v>
      </c>
      <c r="X23" s="75">
        <v>10</v>
      </c>
      <c r="Y23" s="73"/>
      <c r="Z23" s="75"/>
      <c r="AA23" s="73"/>
      <c r="AB23" s="75"/>
      <c r="AC23" s="73">
        <v>2</v>
      </c>
      <c r="AD23" s="75"/>
      <c r="AE23" s="73"/>
      <c r="AF23" s="73"/>
      <c r="AG23" s="73"/>
      <c r="AH23" s="73"/>
      <c r="AI23" s="73"/>
      <c r="AJ23" s="75"/>
      <c r="AK23" s="73">
        <v>8</v>
      </c>
      <c r="AL23" s="75">
        <v>8</v>
      </c>
      <c r="AM23" s="73">
        <v>9</v>
      </c>
      <c r="AN23" s="75">
        <v>6</v>
      </c>
      <c r="AO23" s="20">
        <f t="shared" si="0"/>
        <v>151</v>
      </c>
      <c r="AP23" s="20">
        <f t="shared" si="0"/>
        <v>140</v>
      </c>
      <c r="AQ23">
        <f t="shared" si="1"/>
        <v>142</v>
      </c>
      <c r="AR23">
        <f t="shared" si="1"/>
        <v>134</v>
      </c>
      <c r="AS23" s="18"/>
      <c r="AT23" s="18"/>
      <c r="AU23" s="28"/>
      <c r="AV23" s="28"/>
      <c r="AW23" s="28"/>
      <c r="AX23" s="28"/>
      <c r="AY23" s="28"/>
    </row>
    <row r="24" spans="1:51" ht="19.5" customHeight="1">
      <c r="A24" s="15">
        <v>20</v>
      </c>
      <c r="B24" s="24" t="s">
        <v>39</v>
      </c>
      <c r="C24" s="73">
        <v>122</v>
      </c>
      <c r="D24" s="74">
        <v>129</v>
      </c>
      <c r="E24" s="73">
        <v>2</v>
      </c>
      <c r="F24" s="75">
        <v>1</v>
      </c>
      <c r="G24" s="73">
        <v>16</v>
      </c>
      <c r="H24" s="75">
        <v>17</v>
      </c>
      <c r="I24" s="75">
        <v>1</v>
      </c>
      <c r="J24" s="74"/>
      <c r="K24" s="73">
        <v>1</v>
      </c>
      <c r="L24" s="75">
        <v>1</v>
      </c>
      <c r="M24" s="73"/>
      <c r="N24" s="75"/>
      <c r="O24" s="73">
        <v>1</v>
      </c>
      <c r="P24" s="75">
        <v>1</v>
      </c>
      <c r="Q24" s="76"/>
      <c r="R24" s="76"/>
      <c r="S24" s="73">
        <v>53</v>
      </c>
      <c r="T24" s="75">
        <v>52</v>
      </c>
      <c r="U24" s="73">
        <v>5</v>
      </c>
      <c r="V24" s="75">
        <v>9</v>
      </c>
      <c r="W24" s="73">
        <v>9</v>
      </c>
      <c r="X24" s="75">
        <v>15</v>
      </c>
      <c r="Y24" s="73"/>
      <c r="Z24" s="75"/>
      <c r="AA24" s="73">
        <v>1</v>
      </c>
      <c r="AB24" s="75"/>
      <c r="AC24" s="73">
        <v>3</v>
      </c>
      <c r="AD24" s="75">
        <v>1</v>
      </c>
      <c r="AE24" s="73"/>
      <c r="AF24" s="73"/>
      <c r="AG24" s="73">
        <v>1</v>
      </c>
      <c r="AH24" s="73"/>
      <c r="AI24" s="73"/>
      <c r="AJ24" s="75"/>
      <c r="AK24" s="73">
        <v>15</v>
      </c>
      <c r="AL24" s="75">
        <v>8</v>
      </c>
      <c r="AM24" s="73">
        <v>14</v>
      </c>
      <c r="AN24" s="75">
        <v>24</v>
      </c>
      <c r="AO24" s="20">
        <f t="shared" si="0"/>
        <v>122</v>
      </c>
      <c r="AP24" s="20">
        <f t="shared" si="0"/>
        <v>129</v>
      </c>
      <c r="AQ24">
        <f t="shared" si="1"/>
        <v>108</v>
      </c>
      <c r="AR24">
        <f t="shared" si="1"/>
        <v>105</v>
      </c>
      <c r="AS24" s="18"/>
      <c r="AT24" s="18"/>
      <c r="AU24" s="28"/>
      <c r="AV24" s="28"/>
      <c r="AW24" s="28"/>
      <c r="AX24" s="28"/>
      <c r="AY24" s="28"/>
    </row>
    <row r="25" spans="1:51" ht="19.5" customHeight="1">
      <c r="A25" s="15">
        <v>21</v>
      </c>
      <c r="B25" s="24" t="s">
        <v>40</v>
      </c>
      <c r="C25" s="73">
        <v>406</v>
      </c>
      <c r="D25" s="74">
        <v>429</v>
      </c>
      <c r="E25" s="73">
        <v>3</v>
      </c>
      <c r="F25" s="75">
        <v>6</v>
      </c>
      <c r="G25" s="73">
        <v>71</v>
      </c>
      <c r="H25" s="75">
        <v>78</v>
      </c>
      <c r="I25" s="75"/>
      <c r="J25" s="75">
        <v>2</v>
      </c>
      <c r="K25" s="73">
        <v>3</v>
      </c>
      <c r="L25" s="75">
        <v>2</v>
      </c>
      <c r="M25" s="73"/>
      <c r="N25" s="75">
        <v>1</v>
      </c>
      <c r="O25" s="73">
        <v>1</v>
      </c>
      <c r="P25" s="75">
        <v>1</v>
      </c>
      <c r="Q25" s="76"/>
      <c r="R25" s="76"/>
      <c r="S25" s="73">
        <v>212</v>
      </c>
      <c r="T25" s="75">
        <v>209</v>
      </c>
      <c r="U25" s="73">
        <v>19</v>
      </c>
      <c r="V25" s="75">
        <v>29</v>
      </c>
      <c r="W25" s="73">
        <v>21</v>
      </c>
      <c r="X25" s="75">
        <v>35</v>
      </c>
      <c r="Y25" s="73">
        <v>4</v>
      </c>
      <c r="Z25" s="75">
        <v>4</v>
      </c>
      <c r="AA25" s="73">
        <v>1</v>
      </c>
      <c r="AB25" s="75"/>
      <c r="AC25" s="73">
        <v>6</v>
      </c>
      <c r="AD25" s="75">
        <v>3</v>
      </c>
      <c r="AE25" s="73"/>
      <c r="AF25" s="73"/>
      <c r="AG25" s="73"/>
      <c r="AH25" s="73"/>
      <c r="AI25" s="73"/>
      <c r="AJ25" s="75">
        <v>1</v>
      </c>
      <c r="AK25" s="73">
        <v>37</v>
      </c>
      <c r="AL25" s="75">
        <v>24</v>
      </c>
      <c r="AM25" s="73">
        <v>28</v>
      </c>
      <c r="AN25" s="75">
        <v>34</v>
      </c>
      <c r="AO25" s="20">
        <f t="shared" si="0"/>
        <v>406</v>
      </c>
      <c r="AP25" s="20">
        <f t="shared" si="0"/>
        <v>429</v>
      </c>
      <c r="AQ25">
        <f t="shared" si="1"/>
        <v>378</v>
      </c>
      <c r="AR25">
        <f t="shared" si="1"/>
        <v>395</v>
      </c>
      <c r="AS25" s="18"/>
      <c r="AT25" s="18"/>
      <c r="AU25" s="28"/>
      <c r="AV25" s="28"/>
      <c r="AW25" s="28"/>
      <c r="AX25" s="28"/>
      <c r="AY25" s="28"/>
    </row>
    <row r="26" spans="1:51" ht="19.5" customHeight="1">
      <c r="A26" s="11"/>
      <c r="B26" s="24" t="s">
        <v>41</v>
      </c>
      <c r="C26" s="73">
        <v>3318</v>
      </c>
      <c r="D26" s="74">
        <v>3456</v>
      </c>
      <c r="E26" s="73">
        <v>36</v>
      </c>
      <c r="F26" s="75">
        <v>30</v>
      </c>
      <c r="G26" s="73">
        <v>540</v>
      </c>
      <c r="H26" s="75">
        <v>593</v>
      </c>
      <c r="I26" s="75">
        <v>1</v>
      </c>
      <c r="J26" s="75">
        <v>2</v>
      </c>
      <c r="K26" s="73">
        <v>25</v>
      </c>
      <c r="L26" s="75">
        <v>29</v>
      </c>
      <c r="M26" s="73">
        <v>11</v>
      </c>
      <c r="N26" s="75">
        <v>24</v>
      </c>
      <c r="O26" s="73">
        <v>50</v>
      </c>
      <c r="P26" s="75">
        <v>41</v>
      </c>
      <c r="Q26" s="76"/>
      <c r="R26" s="76"/>
      <c r="S26" s="73">
        <v>1634</v>
      </c>
      <c r="T26" s="75">
        <v>1609</v>
      </c>
      <c r="U26" s="73">
        <v>147</v>
      </c>
      <c r="V26" s="75">
        <v>165</v>
      </c>
      <c r="W26" s="73">
        <v>210</v>
      </c>
      <c r="X26" s="75">
        <v>261</v>
      </c>
      <c r="Y26" s="73">
        <v>4</v>
      </c>
      <c r="Z26" s="75">
        <v>6</v>
      </c>
      <c r="AA26" s="73">
        <v>7</v>
      </c>
      <c r="AB26" s="75">
        <v>6</v>
      </c>
      <c r="AC26" s="73">
        <v>40</v>
      </c>
      <c r="AD26" s="75">
        <v>24</v>
      </c>
      <c r="AE26" s="73"/>
      <c r="AF26" s="73"/>
      <c r="AG26" s="73">
        <v>10</v>
      </c>
      <c r="AH26" s="73"/>
      <c r="AI26" s="73">
        <v>2</v>
      </c>
      <c r="AJ26" s="75">
        <v>3</v>
      </c>
      <c r="AK26" s="73">
        <v>244</v>
      </c>
      <c r="AL26" s="75">
        <v>271</v>
      </c>
      <c r="AM26" s="73">
        <v>357</v>
      </c>
      <c r="AN26" s="75">
        <v>392</v>
      </c>
      <c r="AO26" s="20">
        <f t="shared" si="0"/>
        <v>3318</v>
      </c>
      <c r="AP26" s="55">
        <f t="shared" si="0"/>
        <v>3456</v>
      </c>
      <c r="AQ26">
        <f t="shared" si="1"/>
        <v>2961</v>
      </c>
      <c r="AR26" s="56">
        <f t="shared" si="1"/>
        <v>3064</v>
      </c>
      <c r="AS26" s="16"/>
      <c r="AT26" s="18"/>
      <c r="AU26" s="28"/>
      <c r="AV26" s="28"/>
      <c r="AW26" s="28"/>
      <c r="AX26" s="28"/>
      <c r="AY26" s="28"/>
    </row>
    <row r="27" spans="1:57" ht="18" customHeight="1">
      <c r="A27" s="60"/>
      <c r="B27" s="60"/>
      <c r="C27" s="6"/>
      <c r="D27" s="26"/>
      <c r="E27" s="26"/>
      <c r="F27" s="26"/>
      <c r="G27" s="6"/>
      <c r="H27" s="28"/>
      <c r="I27" s="6"/>
      <c r="J27" s="9"/>
      <c r="K27" s="6"/>
      <c r="L27" s="26"/>
      <c r="M27" s="6"/>
      <c r="N27" s="39"/>
      <c r="O27" s="6"/>
      <c r="P27" s="26"/>
      <c r="Q27" s="26"/>
      <c r="R27" s="26"/>
      <c r="S27" s="6"/>
      <c r="T27" s="9"/>
      <c r="U27" s="6"/>
      <c r="V27" s="26"/>
      <c r="W27" s="30"/>
      <c r="X27" s="9"/>
      <c r="Y27" s="6"/>
      <c r="Z27" s="29"/>
      <c r="AA27" s="6"/>
      <c r="AB27" s="29"/>
      <c r="AC27" s="6"/>
      <c r="AD27" s="29"/>
      <c r="AE27" s="6"/>
      <c r="AF27" s="6"/>
      <c r="AG27" s="6"/>
      <c r="AH27" s="40"/>
      <c r="AI27" s="26"/>
      <c r="AJ27" s="26"/>
      <c r="AK27" s="6"/>
      <c r="AL27" s="26"/>
      <c r="AM27" s="6"/>
      <c r="AN27" s="26"/>
      <c r="AO27" s="6"/>
      <c r="AP27" s="6"/>
      <c r="AQ27" s="6"/>
      <c r="AR27" s="6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7.25" customHeight="1">
      <c r="A28" s="10"/>
      <c r="B28" s="3"/>
      <c r="C28" s="6">
        <f>SUM(C6:C25)</f>
        <v>3318</v>
      </c>
      <c r="D28" s="6">
        <f aca="true" t="shared" si="2" ref="D28:AR28">SUM(D6:D25)</f>
        <v>3456</v>
      </c>
      <c r="E28" s="6">
        <f t="shared" si="2"/>
        <v>36</v>
      </c>
      <c r="F28" s="6">
        <f t="shared" si="2"/>
        <v>30</v>
      </c>
      <c r="G28" s="6">
        <f t="shared" si="2"/>
        <v>540</v>
      </c>
      <c r="H28" s="6">
        <f t="shared" si="2"/>
        <v>593</v>
      </c>
      <c r="I28" s="6">
        <f t="shared" si="2"/>
        <v>1</v>
      </c>
      <c r="J28" s="6">
        <f t="shared" si="2"/>
        <v>2</v>
      </c>
      <c r="K28" s="6">
        <f t="shared" si="2"/>
        <v>25</v>
      </c>
      <c r="L28" s="6">
        <f t="shared" si="2"/>
        <v>29</v>
      </c>
      <c r="M28" s="6">
        <f t="shared" si="2"/>
        <v>11</v>
      </c>
      <c r="N28" s="6">
        <f t="shared" si="2"/>
        <v>24</v>
      </c>
      <c r="O28" s="6">
        <f t="shared" si="2"/>
        <v>50</v>
      </c>
      <c r="P28" s="6">
        <f t="shared" si="2"/>
        <v>41</v>
      </c>
      <c r="Q28" s="6">
        <f t="shared" si="2"/>
        <v>0</v>
      </c>
      <c r="R28" s="6">
        <f t="shared" si="2"/>
        <v>0</v>
      </c>
      <c r="S28" s="6">
        <f t="shared" si="2"/>
        <v>1634</v>
      </c>
      <c r="T28" s="6">
        <f t="shared" si="2"/>
        <v>1609</v>
      </c>
      <c r="U28" s="6">
        <f t="shared" si="2"/>
        <v>147</v>
      </c>
      <c r="V28" s="6">
        <f t="shared" si="2"/>
        <v>165</v>
      </c>
      <c r="W28" s="6">
        <f t="shared" si="2"/>
        <v>210</v>
      </c>
      <c r="X28" s="6">
        <f t="shared" si="2"/>
        <v>261</v>
      </c>
      <c r="Y28" s="6">
        <f t="shared" si="2"/>
        <v>4</v>
      </c>
      <c r="Z28" s="6">
        <f t="shared" si="2"/>
        <v>6</v>
      </c>
      <c r="AA28" s="6">
        <f t="shared" si="2"/>
        <v>7</v>
      </c>
      <c r="AB28" s="6">
        <f t="shared" si="2"/>
        <v>6</v>
      </c>
      <c r="AC28" s="6">
        <f t="shared" si="2"/>
        <v>40</v>
      </c>
      <c r="AD28" s="6">
        <f t="shared" si="2"/>
        <v>24</v>
      </c>
      <c r="AE28" s="6">
        <f t="shared" si="2"/>
        <v>0</v>
      </c>
      <c r="AF28" s="6">
        <f t="shared" si="2"/>
        <v>0</v>
      </c>
      <c r="AG28" s="6">
        <f t="shared" si="2"/>
        <v>10</v>
      </c>
      <c r="AH28" s="6">
        <f t="shared" si="2"/>
        <v>0</v>
      </c>
      <c r="AI28" s="6">
        <f t="shared" si="2"/>
        <v>2</v>
      </c>
      <c r="AJ28" s="6">
        <f t="shared" si="2"/>
        <v>3</v>
      </c>
      <c r="AK28" s="6">
        <f t="shared" si="2"/>
        <v>244</v>
      </c>
      <c r="AL28" s="6">
        <f t="shared" si="2"/>
        <v>271</v>
      </c>
      <c r="AM28" s="6">
        <f t="shared" si="2"/>
        <v>357</v>
      </c>
      <c r="AN28" s="6">
        <f t="shared" si="2"/>
        <v>392</v>
      </c>
      <c r="AO28" s="6">
        <f t="shared" si="2"/>
        <v>3318</v>
      </c>
      <c r="AP28" s="54">
        <f t="shared" si="2"/>
        <v>3456</v>
      </c>
      <c r="AQ28" s="6">
        <f t="shared" si="2"/>
        <v>2961</v>
      </c>
      <c r="AR28" s="6">
        <f t="shared" si="2"/>
        <v>3064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2:45" ht="15.75">
      <c r="B29" s="34"/>
      <c r="C29" s="35"/>
      <c r="D29" s="9"/>
      <c r="E29" s="6"/>
      <c r="F29" s="6"/>
      <c r="G29" s="6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  <c r="AO29" s="9"/>
      <c r="AP29" s="9"/>
      <c r="AQ29" s="9"/>
      <c r="AR29" s="9"/>
      <c r="AS29" s="9"/>
    </row>
    <row r="30" spans="2:45" ht="12.75">
      <c r="B30" s="9"/>
      <c r="C30" s="16"/>
      <c r="D30" s="16"/>
      <c r="E30" s="16"/>
      <c r="F30" s="16"/>
      <c r="G30" s="16"/>
      <c r="H30" s="2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9"/>
      <c r="AS30" s="9"/>
    </row>
    <row r="31" spans="2:45" ht="18.75">
      <c r="B31" s="9"/>
      <c r="C31" s="36"/>
      <c r="D31" s="37"/>
      <c r="E31" s="38"/>
      <c r="F31" s="38"/>
      <c r="G31" s="9"/>
      <c r="H31" s="28"/>
      <c r="I31" s="9"/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8.75">
      <c r="B32" s="9"/>
      <c r="C32" s="36"/>
      <c r="D32" s="37"/>
      <c r="E32" s="38"/>
      <c r="F32" s="38"/>
      <c r="G32" s="9"/>
      <c r="H32" s="28"/>
      <c r="I32" s="9"/>
      <c r="J32" s="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8.75">
      <c r="B33" s="9"/>
      <c r="C33" s="36"/>
      <c r="D33" s="37"/>
      <c r="E33" s="38"/>
      <c r="F33" s="38"/>
      <c r="G33" s="9"/>
      <c r="H33" s="2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53">
        <f>AP26-AP28</f>
        <v>0</v>
      </c>
      <c r="AQ33" s="53">
        <f>AQ26-AQ28</f>
        <v>0</v>
      </c>
      <c r="AR33" s="53">
        <f>AR26-AR28</f>
        <v>0</v>
      </c>
      <c r="AS33" s="9"/>
    </row>
    <row r="34" spans="2:45" ht="18.75">
      <c r="B34" s="9"/>
      <c r="C34" s="36"/>
      <c r="D34" s="37"/>
      <c r="E34" s="38"/>
      <c r="F34" s="38"/>
      <c r="G34" s="9"/>
      <c r="H34" s="2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8.75">
      <c r="B35" s="9"/>
      <c r="C35" s="36"/>
      <c r="D35" s="37"/>
      <c r="E35" s="38"/>
      <c r="F35" s="38"/>
      <c r="G35" s="9"/>
      <c r="H35" s="2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8.75">
      <c r="B36" s="9"/>
      <c r="C36" s="36"/>
      <c r="D36" s="37"/>
      <c r="E36" s="38"/>
      <c r="F36" s="38"/>
      <c r="G36" s="9"/>
      <c r="H36" s="2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8.75">
      <c r="B37" s="9"/>
      <c r="C37" s="36"/>
      <c r="D37" s="37"/>
      <c r="E37" s="38"/>
      <c r="F37" s="38"/>
      <c r="G37" s="9"/>
      <c r="H37" s="2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8.75">
      <c r="B38" s="9"/>
      <c r="C38" s="36"/>
      <c r="D38" s="37"/>
      <c r="E38" s="38"/>
      <c r="F38" s="38"/>
      <c r="G38" s="9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ht="18.75">
      <c r="B39" s="9"/>
      <c r="C39" s="36"/>
      <c r="D39" s="37"/>
      <c r="E39" s="38"/>
      <c r="F39" s="3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ht="18.75">
      <c r="B40" s="9"/>
      <c r="C40" s="36"/>
      <c r="D40" s="37"/>
      <c r="E40" s="38"/>
      <c r="F40" s="3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ht="18.75">
      <c r="B41" s="9"/>
      <c r="C41" s="36"/>
      <c r="D41" s="37"/>
      <c r="E41" s="38"/>
      <c r="F41" s="3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ht="18.75">
      <c r="B42" s="9"/>
      <c r="C42" s="36"/>
      <c r="D42" s="37"/>
      <c r="E42" s="38"/>
      <c r="F42" s="3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ht="18.75">
      <c r="B43" s="9"/>
      <c r="C43" s="36"/>
      <c r="D43" s="37"/>
      <c r="E43" s="38"/>
      <c r="F43" s="3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ht="18.75">
      <c r="B44" s="9"/>
      <c r="C44" s="36"/>
      <c r="D44" s="37"/>
      <c r="E44" s="38"/>
      <c r="F44" s="3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ht="18.75">
      <c r="B45" s="9"/>
      <c r="C45" s="36"/>
      <c r="D45" s="37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ht="18.75">
      <c r="B46" s="9"/>
      <c r="C46" s="36"/>
      <c r="D46" s="37"/>
      <c r="E46" s="38"/>
      <c r="F46" s="3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ht="18.75">
      <c r="B47" s="9"/>
      <c r="C47" s="36"/>
      <c r="D47" s="37"/>
      <c r="E47" s="38"/>
      <c r="F47" s="3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ht="18.75">
      <c r="B48" s="9"/>
      <c r="C48" s="36"/>
      <c r="D48" s="37"/>
      <c r="E48" s="38"/>
      <c r="F48" s="3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3:6" ht="18.75">
      <c r="C49" s="36"/>
      <c r="D49" s="37"/>
      <c r="E49" s="38"/>
      <c r="F49" s="38"/>
    </row>
    <row r="50" spans="3:6" ht="18.75">
      <c r="C50" s="36"/>
      <c r="D50" s="37"/>
      <c r="E50" s="38"/>
      <c r="F50" s="38"/>
    </row>
    <row r="51" spans="3:6" ht="12.75">
      <c r="C51" s="9"/>
      <c r="D51" s="9"/>
      <c r="E51" s="9"/>
      <c r="F51" s="9"/>
    </row>
  </sheetData>
  <sheetProtection/>
  <mergeCells count="25">
    <mergeCell ref="AO2:AP3"/>
    <mergeCell ref="AQ2:AR3"/>
    <mergeCell ref="AM2:AN3"/>
    <mergeCell ref="AG2:AH3"/>
    <mergeCell ref="AI2:AJ3"/>
    <mergeCell ref="AK2:AL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tabSelected="1" view="pageBreakPreview" zoomScale="50" zoomScaleNormal="75" zoomScaleSheetLayoutView="50" zoomScalePageLayoutView="0" workbookViewId="0" topLeftCell="A1">
      <selection activeCell="I37" sqref="I37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875" style="0" customWidth="1"/>
    <col min="5" max="5" width="7.375" style="0" customWidth="1"/>
    <col min="6" max="6" width="10.00390625" style="0" customWidth="1"/>
    <col min="7" max="7" width="8.1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69" t="s">
        <v>62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4"/>
      <c r="AL1" s="4"/>
      <c r="AM1" s="4"/>
      <c r="AN1" s="4"/>
    </row>
    <row r="2" spans="1:40" ht="12.75" customHeight="1">
      <c r="A2" s="58" t="s">
        <v>2</v>
      </c>
      <c r="B2" s="58" t="s">
        <v>1</v>
      </c>
      <c r="C2" s="58" t="s">
        <v>42</v>
      </c>
      <c r="D2" s="58"/>
      <c r="E2" s="58" t="s">
        <v>18</v>
      </c>
      <c r="F2" s="58"/>
      <c r="G2" s="58" t="s">
        <v>8</v>
      </c>
      <c r="H2" s="58"/>
      <c r="I2" s="58" t="s">
        <v>14</v>
      </c>
      <c r="J2" s="59"/>
      <c r="K2" s="58" t="s">
        <v>10</v>
      </c>
      <c r="L2" s="59"/>
      <c r="M2" s="58" t="s">
        <v>17</v>
      </c>
      <c r="N2" s="59"/>
      <c r="O2" s="58" t="s">
        <v>6</v>
      </c>
      <c r="P2" s="58"/>
      <c r="Q2" s="58" t="s">
        <v>43</v>
      </c>
      <c r="R2" s="58"/>
      <c r="S2" s="58" t="s">
        <v>15</v>
      </c>
      <c r="T2" s="58"/>
      <c r="U2" s="58" t="s">
        <v>7</v>
      </c>
      <c r="V2" s="58"/>
      <c r="W2" s="58" t="s">
        <v>16</v>
      </c>
      <c r="X2" s="58"/>
      <c r="Y2" s="58" t="s">
        <v>12</v>
      </c>
      <c r="Z2" s="58"/>
      <c r="AA2" s="58" t="s">
        <v>11</v>
      </c>
      <c r="AB2" s="58"/>
      <c r="AC2" s="58" t="s">
        <v>13</v>
      </c>
      <c r="AD2" s="58"/>
      <c r="AE2" s="58" t="s">
        <v>3</v>
      </c>
      <c r="AF2" s="58"/>
      <c r="AG2" s="58" t="s">
        <v>47</v>
      </c>
      <c r="AH2" s="58"/>
      <c r="AI2" s="58" t="s">
        <v>4</v>
      </c>
      <c r="AJ2" s="58"/>
      <c r="AK2" s="61" t="s">
        <v>45</v>
      </c>
      <c r="AL2" s="62"/>
      <c r="AM2" s="65" t="s">
        <v>44</v>
      </c>
      <c r="AN2" s="66"/>
    </row>
    <row r="3" spans="1:40" ht="75.75" customHeight="1">
      <c r="A3" s="58"/>
      <c r="B3" s="58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63"/>
      <c r="AL3" s="64"/>
      <c r="AM3" s="67"/>
      <c r="AN3" s="68"/>
    </row>
    <row r="4" spans="1:48" ht="12.75">
      <c r="A4" s="58"/>
      <c r="B4" s="58"/>
      <c r="C4" s="31" t="s">
        <v>49</v>
      </c>
      <c r="D4" s="15" t="s">
        <v>58</v>
      </c>
      <c r="E4" s="31" t="s">
        <v>49</v>
      </c>
      <c r="F4" s="15" t="s">
        <v>58</v>
      </c>
      <c r="G4" s="31" t="s">
        <v>49</v>
      </c>
      <c r="H4" s="15" t="s">
        <v>58</v>
      </c>
      <c r="I4" s="31" t="s">
        <v>49</v>
      </c>
      <c r="J4" s="15" t="s">
        <v>58</v>
      </c>
      <c r="K4" s="31" t="s">
        <v>49</v>
      </c>
      <c r="L4" s="15" t="s">
        <v>58</v>
      </c>
      <c r="M4" s="31" t="s">
        <v>49</v>
      </c>
      <c r="N4" s="15" t="s">
        <v>58</v>
      </c>
      <c r="O4" s="31" t="s">
        <v>49</v>
      </c>
      <c r="P4" s="15" t="s">
        <v>58</v>
      </c>
      <c r="Q4" s="31" t="s">
        <v>49</v>
      </c>
      <c r="R4" s="15" t="s">
        <v>58</v>
      </c>
      <c r="S4" s="31" t="s">
        <v>49</v>
      </c>
      <c r="T4" s="15" t="s">
        <v>58</v>
      </c>
      <c r="U4" s="31" t="s">
        <v>49</v>
      </c>
      <c r="V4" s="15" t="s">
        <v>58</v>
      </c>
      <c r="W4" s="31" t="s">
        <v>49</v>
      </c>
      <c r="X4" s="15" t="s">
        <v>58</v>
      </c>
      <c r="Y4" s="31" t="s">
        <v>49</v>
      </c>
      <c r="Z4" s="15" t="s">
        <v>58</v>
      </c>
      <c r="AA4" s="31" t="s">
        <v>49</v>
      </c>
      <c r="AB4" s="15" t="s">
        <v>58</v>
      </c>
      <c r="AC4" s="31" t="s">
        <v>49</v>
      </c>
      <c r="AD4" s="15" t="s">
        <v>58</v>
      </c>
      <c r="AE4" s="31" t="s">
        <v>49</v>
      </c>
      <c r="AF4" s="15" t="s">
        <v>58</v>
      </c>
      <c r="AG4" s="31" t="s">
        <v>49</v>
      </c>
      <c r="AH4" s="15" t="s">
        <v>58</v>
      </c>
      <c r="AI4" s="31" t="s">
        <v>49</v>
      </c>
      <c r="AJ4" s="15" t="s">
        <v>58</v>
      </c>
      <c r="AK4" s="31" t="s">
        <v>49</v>
      </c>
      <c r="AL4" s="15" t="s">
        <v>58</v>
      </c>
      <c r="AM4" s="31" t="s">
        <v>49</v>
      </c>
      <c r="AN4" s="15" t="s">
        <v>58</v>
      </c>
      <c r="AO4" s="27"/>
      <c r="AP4" s="27"/>
      <c r="AQ4" s="27"/>
      <c r="AR4" s="27"/>
      <c r="AS4" s="27"/>
      <c r="AT4" s="27"/>
      <c r="AU4" s="27"/>
      <c r="AV4" s="27"/>
    </row>
    <row r="5" spans="1:48" ht="15" customHeight="1">
      <c r="A5" s="15">
        <v>1</v>
      </c>
      <c r="B5" s="14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  <c r="P5" s="49">
        <v>16</v>
      </c>
      <c r="Q5" s="49">
        <v>17</v>
      </c>
      <c r="R5" s="49">
        <v>18</v>
      </c>
      <c r="S5" s="49">
        <v>19</v>
      </c>
      <c r="T5" s="49">
        <v>20</v>
      </c>
      <c r="U5" s="49">
        <v>21</v>
      </c>
      <c r="V5" s="49">
        <v>22</v>
      </c>
      <c r="W5" s="49">
        <v>23</v>
      </c>
      <c r="X5" s="49">
        <v>24</v>
      </c>
      <c r="Y5" s="49">
        <v>25</v>
      </c>
      <c r="Z5" s="49">
        <v>26</v>
      </c>
      <c r="AA5" s="49">
        <v>27</v>
      </c>
      <c r="AB5" s="49">
        <v>28</v>
      </c>
      <c r="AC5" s="49">
        <v>29</v>
      </c>
      <c r="AD5" s="49">
        <v>30</v>
      </c>
      <c r="AE5" s="49">
        <v>31</v>
      </c>
      <c r="AF5" s="49">
        <v>32</v>
      </c>
      <c r="AG5" s="49">
        <v>33</v>
      </c>
      <c r="AH5" s="49">
        <v>34</v>
      </c>
      <c r="AI5" s="49">
        <v>35</v>
      </c>
      <c r="AJ5" s="49">
        <v>36</v>
      </c>
      <c r="AK5" s="19"/>
      <c r="AL5" s="19"/>
      <c r="AM5" s="19"/>
      <c r="AN5" s="19"/>
      <c r="AT5" s="9"/>
      <c r="AU5" s="9"/>
      <c r="AV5" s="9"/>
    </row>
    <row r="6" spans="1:40" ht="22.5" customHeight="1">
      <c r="A6" s="15">
        <v>2</v>
      </c>
      <c r="B6" s="23" t="s">
        <v>48</v>
      </c>
      <c r="C6" s="77">
        <f>'число умерших'!C6*100000/население!C6</f>
        <v>534.034076460117</v>
      </c>
      <c r="D6" s="77">
        <f>'число умерших'!D6*100000/население!D6</f>
        <v>600.3132068905516</v>
      </c>
      <c r="E6" s="77">
        <f>'число умерших'!E6*100000/население!E6</f>
        <v>0</v>
      </c>
      <c r="F6" s="77">
        <f>'число умерших'!F6*100000/население!F6</f>
        <v>8.700191404210893</v>
      </c>
      <c r="G6" s="77">
        <f>'число умерших'!G6*100000/население!G6</f>
        <v>93.2440450962109</v>
      </c>
      <c r="H6" s="77">
        <f>'число умерших'!H6*100000/население!H6</f>
        <v>130.50287106316338</v>
      </c>
      <c r="I6" s="77">
        <f>'число умерших'!I6*100000/население!I6</f>
        <v>0</v>
      </c>
      <c r="J6" s="77">
        <f>'число умерших'!J6*100000/население!J6</f>
        <v>0</v>
      </c>
      <c r="K6" s="77">
        <f>'число умерших'!K6*100000/население!K6</f>
        <v>25.430194117148428</v>
      </c>
      <c r="L6" s="77">
        <f>'число умерших'!L6*100000/население!L6</f>
        <v>17.400382808421785</v>
      </c>
      <c r="M6" s="77">
        <f>'число умерших'!M6*100000/население!M6</f>
        <v>16.95346274476562</v>
      </c>
      <c r="N6" s="77">
        <f>'число умерших'!N6*100000/население!N6</f>
        <v>0</v>
      </c>
      <c r="O6" s="77">
        <f>'число умерших'!O6*100000/население!O6</f>
        <v>0</v>
      </c>
      <c r="P6" s="77">
        <f>'число умерших'!P6*100000/население!P6</f>
        <v>0</v>
      </c>
      <c r="Q6" s="77">
        <f>'число умерших'!Q6*100000/население!Q6</f>
        <v>0</v>
      </c>
      <c r="R6" s="77">
        <f>'число умерших'!R6*100000/население!R6</f>
        <v>0</v>
      </c>
      <c r="S6" s="77">
        <f>'число умерших'!S6*100000/население!S6</f>
        <v>288.2088666610155</v>
      </c>
      <c r="T6" s="77">
        <f>'число умерших'!T6*100000/население!T6</f>
        <v>295.80650774317036</v>
      </c>
      <c r="U6" s="77">
        <f>'число умерших'!U6*100000/население!U6</f>
        <v>25.430194117148428</v>
      </c>
      <c r="V6" s="77">
        <f>'число умерших'!V6*100000/население!V6</f>
        <v>17.400382808421785</v>
      </c>
      <c r="W6" s="77">
        <f>'число умерших'!W6*100000/население!W6</f>
        <v>8.47673137238281</v>
      </c>
      <c r="X6" s="77">
        <f>'число умерших'!X6*100000/население!X6</f>
        <v>69.60153123368714</v>
      </c>
      <c r="Y6" s="77">
        <f>'число умерших'!Y6*100000/население!Y6</f>
        <v>0</v>
      </c>
      <c r="Z6" s="77">
        <f>'число умерших'!Z6*100000/население!Z6</f>
        <v>0</v>
      </c>
      <c r="AA6" s="77">
        <f>'число умерших'!AA6*100000/население!AA6</f>
        <v>0</v>
      </c>
      <c r="AB6" s="77">
        <f>'число умерших'!AB6*100000/население!AB6</f>
        <v>8.700191404210893</v>
      </c>
      <c r="AC6" s="77">
        <f>'число умерших'!AC6*100000/население!AC6</f>
        <v>0</v>
      </c>
      <c r="AD6" s="77">
        <f>'число умерших'!AD6*100000/население!AD6</f>
        <v>0</v>
      </c>
      <c r="AE6" s="77">
        <f>'число умерших'!AI6*100000/население!AI6</f>
        <v>0</v>
      </c>
      <c r="AF6" s="77">
        <f>'число умерших'!AJ6*100000/население!AJ6</f>
        <v>0</v>
      </c>
      <c r="AG6" s="77">
        <f>'число умерших'!AK6*100000/население!AK6</f>
        <v>16.95346274476562</v>
      </c>
      <c r="AH6" s="77">
        <f>'число умерших'!AL6*100000/население!AL6</f>
        <v>17.400382808421785</v>
      </c>
      <c r="AI6" s="77">
        <f>'число умерших'!AM6*100000/население!AM6</f>
        <v>59.337119606679664</v>
      </c>
      <c r="AJ6" s="77">
        <f>'число умерших'!AN6*100000/население!AN6</f>
        <v>34.80076561684357</v>
      </c>
      <c r="AK6" s="50">
        <f>'число умерших'!AO6*100000/население!AO6</f>
        <v>534.034076460117</v>
      </c>
      <c r="AL6" s="50">
        <f>'число умерших'!AP6*100000/население!AP6</f>
        <v>600.3132068905516</v>
      </c>
      <c r="AM6" s="50">
        <f>'число умерших'!AQ6*100000/население!AQ6</f>
        <v>474.6969568534373</v>
      </c>
      <c r="AN6" s="50">
        <f>'число умерших'!AR6*100000/население!AR6</f>
        <v>565.5124412737081</v>
      </c>
    </row>
    <row r="7" spans="1:40" ht="22.5" customHeight="1">
      <c r="A7" s="15">
        <v>3</v>
      </c>
      <c r="B7" s="24" t="s">
        <v>22</v>
      </c>
      <c r="C7" s="77">
        <f>'число умерших'!C7*100000/население!C7</f>
        <v>555.0095392264554</v>
      </c>
      <c r="D7" s="77">
        <f>'число умерших'!D7*100000/население!D7</f>
        <v>531.2627707396813</v>
      </c>
      <c r="E7" s="77">
        <f>'число умерших'!E7*100000/население!E7</f>
        <v>5.781349366942244</v>
      </c>
      <c r="F7" s="77">
        <f>'число умерших'!F7*100000/население!F7</f>
        <v>0</v>
      </c>
      <c r="G7" s="77">
        <f>'число умерших'!G7*100000/население!G7</f>
        <v>40.46944556859571</v>
      </c>
      <c r="H7" s="77">
        <f>'число умерших'!H7*100000/население!H7</f>
        <v>35.028314554264696</v>
      </c>
      <c r="I7" s="77">
        <f>'число умерших'!I7*100000/население!I7</f>
        <v>0</v>
      </c>
      <c r="J7" s="77">
        <f>'число умерших'!J7*100000/население!J7</f>
        <v>0</v>
      </c>
      <c r="K7" s="77">
        <f>'число умерших'!K7*100000/население!K7</f>
        <v>5.781349366942244</v>
      </c>
      <c r="L7" s="77">
        <f>'число умерших'!L7*100000/население!L7</f>
        <v>11.676104851421567</v>
      </c>
      <c r="M7" s="77">
        <f>'число умерших'!M7*100000/население!M7</f>
        <v>5.781349366942244</v>
      </c>
      <c r="N7" s="77">
        <f>'число умерших'!N7*100000/население!N7</f>
        <v>0</v>
      </c>
      <c r="O7" s="77">
        <f>'число умерших'!O7*100000/население!O7</f>
        <v>28.90674683471122</v>
      </c>
      <c r="P7" s="77">
        <f>'число умерших'!P7*100000/население!P7</f>
        <v>40.86636697997548</v>
      </c>
      <c r="Q7" s="77">
        <f>'число умерших'!Q7*100000/население!Q7</f>
        <v>0</v>
      </c>
      <c r="R7" s="77">
        <f>'число умерших'!R7*100000/население!R7</f>
        <v>0</v>
      </c>
      <c r="S7" s="77">
        <f>'число умерших'!S7*100000/население!S7</f>
        <v>248.5980227785165</v>
      </c>
      <c r="T7" s="77">
        <f>'число умерших'!T7*100000/население!T7</f>
        <v>227.68404460272052</v>
      </c>
      <c r="U7" s="77">
        <f>'число умерших'!U7*100000/население!U7</f>
        <v>11.562698733884488</v>
      </c>
      <c r="V7" s="77">
        <f>'число умерших'!V7*100000/население!V7</f>
        <v>23.352209702843133</v>
      </c>
      <c r="W7" s="77">
        <f>'число умерших'!W7*100000/население!W7</f>
        <v>34.688096201653465</v>
      </c>
      <c r="X7" s="77">
        <f>'число умерших'!X7*100000/население!X7</f>
        <v>29.190262128553915</v>
      </c>
      <c r="Y7" s="77">
        <f>'число умерших'!Y7*100000/население!Y7</f>
        <v>0</v>
      </c>
      <c r="Z7" s="77">
        <f>'число умерших'!Z7*100000/население!Z7</f>
        <v>0</v>
      </c>
      <c r="AA7" s="77">
        <f>'число умерших'!AA7*100000/население!AA7</f>
        <v>0</v>
      </c>
      <c r="AB7" s="77">
        <f>'число умерших'!AB7*100000/население!AB7</f>
        <v>0</v>
      </c>
      <c r="AC7" s="77">
        <f>'число умерших'!AC7*100000/население!AC7</f>
        <v>5.781349366942244</v>
      </c>
      <c r="AD7" s="77">
        <f>'число умерших'!AD7*100000/население!AD7</f>
        <v>0</v>
      </c>
      <c r="AE7" s="77">
        <f>'число умерших'!AI7*100000/население!AI7</f>
        <v>0</v>
      </c>
      <c r="AF7" s="77">
        <f>'число умерших'!AJ7*100000/население!AJ7</f>
        <v>0</v>
      </c>
      <c r="AG7" s="77">
        <f>'число умерших'!AK7*100000/население!AK7</f>
        <v>86.72024050413367</v>
      </c>
      <c r="AH7" s="77">
        <f>'число умерших'!AL7*100000/население!AL7</f>
        <v>52.542471831397044</v>
      </c>
      <c r="AI7" s="77">
        <f>'число умерших'!AM7*100000/население!AM7</f>
        <v>75.15754177024918</v>
      </c>
      <c r="AJ7" s="77">
        <f>'число умерших'!AN7*100000/население!AN7</f>
        <v>110.92299608850487</v>
      </c>
      <c r="AK7" s="50">
        <f>'число умерших'!AO7*100000/население!AO7</f>
        <v>555.0095392264554</v>
      </c>
      <c r="AL7" s="50">
        <f>'число умерших'!AP7*100000/население!AP7</f>
        <v>531.2627707396813</v>
      </c>
      <c r="AM7" s="50">
        <f>'число умерших'!AQ7*100000/население!AQ7</f>
        <v>479.8519974562063</v>
      </c>
      <c r="AN7" s="50">
        <f>'число умерших'!AR7*100000/население!AR7</f>
        <v>420.33977465117636</v>
      </c>
    </row>
    <row r="8" spans="1:40" ht="22.5" customHeight="1">
      <c r="A8" s="15">
        <v>4</v>
      </c>
      <c r="B8" s="24" t="s">
        <v>23</v>
      </c>
      <c r="C8" s="77">
        <f>'число умерших'!C8*100000/население!C8</f>
        <v>410.24562141692525</v>
      </c>
      <c r="D8" s="77">
        <f>'число умерших'!D8*100000/население!D8</f>
        <v>523.616157298568</v>
      </c>
      <c r="E8" s="77">
        <f>'число умерших'!E8*100000/население!E8</f>
        <v>10.51911849786988</v>
      </c>
      <c r="F8" s="77">
        <f>'число умерших'!F8*100000/население!F8</f>
        <v>0</v>
      </c>
      <c r="G8" s="77">
        <f>'число умерших'!G8*100000/население!G8</f>
        <v>52.59559248934939</v>
      </c>
      <c r="H8" s="77">
        <f>'число умерших'!H8*100000/население!H8</f>
        <v>112.20346227826458</v>
      </c>
      <c r="I8" s="77">
        <f>'число умерших'!I8*100000/население!I8</f>
        <v>0</v>
      </c>
      <c r="J8" s="77">
        <f>'число умерших'!J8*100000/население!J8</f>
        <v>0</v>
      </c>
      <c r="K8" s="77">
        <f>'число умерших'!K8*100000/население!K8</f>
        <v>0</v>
      </c>
      <c r="L8" s="77">
        <f>'число умерших'!L8*100000/население!L8</f>
        <v>0</v>
      </c>
      <c r="M8" s="77">
        <f>'число умерших'!M8*100000/население!M8</f>
        <v>0</v>
      </c>
      <c r="N8" s="77">
        <f>'число умерших'!N8*100000/население!N8</f>
        <v>0</v>
      </c>
      <c r="O8" s="77">
        <f>'число умерших'!O8*100000/население!O8</f>
        <v>10.51911849786988</v>
      </c>
      <c r="P8" s="77">
        <f>'число умерших'!P8*100000/население!P8</f>
        <v>5.343022013250694</v>
      </c>
      <c r="Q8" s="77">
        <f>'число умерших'!Q8*100000/население!Q8</f>
        <v>0</v>
      </c>
      <c r="R8" s="77">
        <f>'число умерших'!R8*100000/население!R8</f>
        <v>0</v>
      </c>
      <c r="S8" s="77">
        <f>'число умерших'!S8*100000/население!S8</f>
        <v>199.8632514595277</v>
      </c>
      <c r="T8" s="77">
        <f>'число умерших'!T8*100000/население!T8</f>
        <v>192.348792477025</v>
      </c>
      <c r="U8" s="77">
        <f>'число умерших'!U8*100000/население!U8</f>
        <v>36.816914742544576</v>
      </c>
      <c r="V8" s="77">
        <f>'число умерших'!V8*100000/население!V8</f>
        <v>32.05813207950417</v>
      </c>
      <c r="W8" s="77">
        <f>'число умерших'!W8*100000/население!W8</f>
        <v>31.557355493609634</v>
      </c>
      <c r="X8" s="77">
        <f>'число умерших'!X8*100000/население!X8</f>
        <v>42.744176106005554</v>
      </c>
      <c r="Y8" s="77">
        <f>'число умерших'!Y8*100000/население!Y8</f>
        <v>0</v>
      </c>
      <c r="Z8" s="77">
        <f>'число умерших'!Z8*100000/население!Z8</f>
        <v>5.343022013250694</v>
      </c>
      <c r="AA8" s="77">
        <f>'число умерших'!AA8*100000/население!AA8</f>
        <v>0</v>
      </c>
      <c r="AB8" s="77">
        <f>'число умерших'!AB8*100000/население!AB8</f>
        <v>5.343022013250694</v>
      </c>
      <c r="AC8" s="77">
        <f>'число умерших'!AC8*100000/население!AC8</f>
        <v>5.25955924893494</v>
      </c>
      <c r="AD8" s="77">
        <f>'число умерших'!AD8*100000/население!AD8</f>
        <v>10.686044026501389</v>
      </c>
      <c r="AE8" s="77">
        <f>'число умерших'!AI8*100000/население!AI8</f>
        <v>0</v>
      </c>
      <c r="AF8" s="77">
        <f>'число умерших'!AJ8*100000/население!AJ8</f>
        <v>0</v>
      </c>
      <c r="AG8" s="77">
        <f>'число умерших'!AK8*100000/население!AK8</f>
        <v>10.51911849786988</v>
      </c>
      <c r="AH8" s="77">
        <f>'число умерших'!AL8*100000/население!AL8</f>
        <v>21.372088053002777</v>
      </c>
      <c r="AI8" s="77">
        <f>'число умерших'!AM8*100000/население!AM8</f>
        <v>52.59559248934939</v>
      </c>
      <c r="AJ8" s="77">
        <f>'число умерших'!AN8*100000/население!AN8</f>
        <v>96.1743962385125</v>
      </c>
      <c r="AK8" s="50">
        <f>'число умерших'!AO8*100000/население!AO8</f>
        <v>410.24562141692525</v>
      </c>
      <c r="AL8" s="50">
        <f>'число умерших'!AP8*100000/население!AP8</f>
        <v>523.616157298568</v>
      </c>
      <c r="AM8" s="50">
        <f>'число умерших'!AQ8*100000/население!AQ8</f>
        <v>357.6500289275759</v>
      </c>
      <c r="AN8" s="50">
        <f>'число умерших'!AR8*100000/население!AR8</f>
        <v>427.44176106005557</v>
      </c>
    </row>
    <row r="9" spans="1:40" ht="22.5" customHeight="1">
      <c r="A9" s="15">
        <v>5</v>
      </c>
      <c r="B9" s="24" t="s">
        <v>24</v>
      </c>
      <c r="C9" s="77">
        <f>'число умерших'!C9*100000/население!C9</f>
        <v>537.9959650302623</v>
      </c>
      <c r="D9" s="77">
        <f>'число умерших'!D9*100000/население!D9</f>
        <v>695.5810147299509</v>
      </c>
      <c r="E9" s="77">
        <f>'число умерших'!E9*100000/население!E9</f>
        <v>0</v>
      </c>
      <c r="F9" s="77">
        <f>'число умерших'!F9*100000/население!F9</f>
        <v>13.638843426077468</v>
      </c>
      <c r="G9" s="77">
        <f>'число умерших'!G9*100000/население!G9</f>
        <v>67.24949562878278</v>
      </c>
      <c r="H9" s="77">
        <f>'число умерших'!H9*100000/население!H9</f>
        <v>40.91653027823241</v>
      </c>
      <c r="I9" s="77">
        <f>'число умерших'!I9*100000/население!I9</f>
        <v>0</v>
      </c>
      <c r="J9" s="77">
        <f>'число умерших'!J9*100000/население!J9</f>
        <v>0</v>
      </c>
      <c r="K9" s="77">
        <f>'число умерших'!K9*100000/население!K9</f>
        <v>13.449899125756557</v>
      </c>
      <c r="L9" s="77">
        <f>'число умерших'!L9*100000/население!L9</f>
        <v>0</v>
      </c>
      <c r="M9" s="77">
        <f>'число умерших'!M9*100000/население!M9</f>
        <v>0</v>
      </c>
      <c r="N9" s="77">
        <f>'число умерших'!N9*100000/население!N9</f>
        <v>0</v>
      </c>
      <c r="O9" s="77">
        <f>'число умерших'!O9*100000/население!O9</f>
        <v>0</v>
      </c>
      <c r="P9" s="77">
        <f>'число умерших'!P9*100000/население!P9</f>
        <v>0</v>
      </c>
      <c r="Q9" s="77">
        <f>'число умерших'!Q9*100000/население!Q9</f>
        <v>0</v>
      </c>
      <c r="R9" s="77">
        <f>'число умерших'!R9*100000/население!R9</f>
        <v>0</v>
      </c>
      <c r="S9" s="77">
        <f>'число умерших'!S9*100000/население!S9</f>
        <v>336.2474781439139</v>
      </c>
      <c r="T9" s="77">
        <f>'число умерших'!T9*100000/население!T9</f>
        <v>313.6933987997818</v>
      </c>
      <c r="U9" s="77">
        <f>'число умерших'!U9*100000/население!U9</f>
        <v>40.34969737726967</v>
      </c>
      <c r="V9" s="77">
        <f>'число умерших'!V9*100000/население!V9</f>
        <v>95.47190398254229</v>
      </c>
      <c r="W9" s="77">
        <f>'число умерших'!W9*100000/население!W9</f>
        <v>40.34969737726967</v>
      </c>
      <c r="X9" s="77">
        <f>'число умерших'!X9*100000/население!X9</f>
        <v>68.19421713038734</v>
      </c>
      <c r="Y9" s="77">
        <f>'число умерших'!Y9*100000/население!Y9</f>
        <v>0</v>
      </c>
      <c r="Z9" s="77">
        <f>'число умерших'!Z9*100000/население!Z9</f>
        <v>0</v>
      </c>
      <c r="AA9" s="77">
        <f>'число умерших'!AA9*100000/население!AA9</f>
        <v>0</v>
      </c>
      <c r="AB9" s="77">
        <f>'число умерших'!AB9*100000/население!AB9</f>
        <v>0</v>
      </c>
      <c r="AC9" s="77">
        <f>'число умерших'!AC9*100000/население!AC9</f>
        <v>0</v>
      </c>
      <c r="AD9" s="77">
        <f>'число умерших'!AD9*100000/население!AD9</f>
        <v>0</v>
      </c>
      <c r="AE9" s="77">
        <f>'число умерших'!AI9*100000/население!AI9</f>
        <v>0</v>
      </c>
      <c r="AF9" s="77">
        <f>'число умерших'!AJ9*100000/население!AJ9</f>
        <v>0</v>
      </c>
      <c r="AG9" s="77">
        <f>'число умерших'!AK9*100000/население!AK9</f>
        <v>0</v>
      </c>
      <c r="AH9" s="77">
        <f>'число умерших'!AL9*100000/население!AL9</f>
        <v>68.19421713038734</v>
      </c>
      <c r="AI9" s="77">
        <f>'число умерших'!AM9*100000/население!AM9</f>
        <v>40.34969737726967</v>
      </c>
      <c r="AJ9" s="77">
        <f>'число умерших'!AN9*100000/население!AN9</f>
        <v>95.47190398254229</v>
      </c>
      <c r="AK9" s="50">
        <f>'число умерших'!AO9*100000/население!AO9</f>
        <v>537.9959650302623</v>
      </c>
      <c r="AL9" s="50">
        <f>'число умерших'!AP9*100000/население!AP9</f>
        <v>695.5810147299509</v>
      </c>
      <c r="AM9" s="50">
        <f>'число умерших'!AQ9*100000/население!AQ9</f>
        <v>497.6462676529926</v>
      </c>
      <c r="AN9" s="50">
        <f>'число умерших'!AR9*100000/население!AR9</f>
        <v>600.1091107474086</v>
      </c>
    </row>
    <row r="10" spans="1:40" ht="22.5" customHeight="1">
      <c r="A10" s="15">
        <v>6</v>
      </c>
      <c r="B10" s="24" t="s">
        <v>25</v>
      </c>
      <c r="C10" s="77">
        <f>'число умерших'!C10*100000/население!C10</f>
        <v>516.8942815169487</v>
      </c>
      <c r="D10" s="77">
        <f>'число умерших'!D10*100000/население!D10</f>
        <v>575.5077195506612</v>
      </c>
      <c r="E10" s="77">
        <f>'число умерших'!E10*100000/население!E10</f>
        <v>0</v>
      </c>
      <c r="F10" s="77">
        <f>'число умерших'!F10*100000/население!F10</f>
        <v>0</v>
      </c>
      <c r="G10" s="77">
        <f>'число умерших'!G10*100000/население!G10</f>
        <v>54.409924370205125</v>
      </c>
      <c r="H10" s="77">
        <f>'число умерших'!H10*100000/население!H10</f>
        <v>66.40473687123014</v>
      </c>
      <c r="I10" s="77">
        <f>'число умерших'!I10*100000/население!I10</f>
        <v>0</v>
      </c>
      <c r="J10" s="77">
        <f>'число умерших'!J10*100000/население!J10</f>
        <v>0</v>
      </c>
      <c r="K10" s="77">
        <f>'число умерших'!K10*100000/население!K10</f>
        <v>0</v>
      </c>
      <c r="L10" s="77">
        <f>'число умерших'!L10*100000/население!L10</f>
        <v>5.533728072602512</v>
      </c>
      <c r="M10" s="77">
        <f>'число умерших'!M10*100000/население!M10</f>
        <v>0</v>
      </c>
      <c r="N10" s="77">
        <f>'число умерших'!N10*100000/население!N10</f>
        <v>5.533728072602512</v>
      </c>
      <c r="O10" s="77">
        <f>'число умерших'!O10*100000/население!O10</f>
        <v>0</v>
      </c>
      <c r="P10" s="77">
        <f>'число умерших'!P10*100000/население!P10</f>
        <v>5.533728072602512</v>
      </c>
      <c r="Q10" s="77">
        <f>'число умерших'!Q10*100000/население!Q10</f>
        <v>0</v>
      </c>
      <c r="R10" s="77">
        <f>'число умерших'!R10*100000/население!R10</f>
        <v>0</v>
      </c>
      <c r="S10" s="77">
        <f>'число умерших'!S10*100000/население!S10</f>
        <v>321.0185537842102</v>
      </c>
      <c r="T10" s="77">
        <f>'число умерших'!T10*100000/население!T10</f>
        <v>276.6864036301256</v>
      </c>
      <c r="U10" s="77">
        <f>'число умерших'!U10*100000/население!U10</f>
        <v>10.881984874041025</v>
      </c>
      <c r="V10" s="77">
        <f>'число умерших'!V10*100000/население!V10</f>
        <v>22.13491229041005</v>
      </c>
      <c r="W10" s="77">
        <f>'число умерших'!W10*100000/население!W10</f>
        <v>27.204962185102563</v>
      </c>
      <c r="X10" s="77">
        <f>'число умерших'!X10*100000/население!X10</f>
        <v>49.803552653422614</v>
      </c>
      <c r="Y10" s="77">
        <f>'число умерших'!Y10*100000/население!Y10</f>
        <v>0</v>
      </c>
      <c r="Z10" s="77">
        <f>'число умерших'!Z10*100000/население!Z10</f>
        <v>0</v>
      </c>
      <c r="AA10" s="77">
        <f>'число умерших'!AA10*100000/население!AA10</f>
        <v>0</v>
      </c>
      <c r="AB10" s="77">
        <f>'число умерших'!AB10*100000/население!AB10</f>
        <v>0</v>
      </c>
      <c r="AC10" s="77">
        <f>'число умерших'!AC10*100000/население!AC10</f>
        <v>0</v>
      </c>
      <c r="AD10" s="77">
        <f>'число умерших'!AD10*100000/население!AD10</f>
        <v>11.067456145205025</v>
      </c>
      <c r="AE10" s="77">
        <f>'число умерших'!AI10*100000/население!AI10</f>
        <v>0</v>
      </c>
      <c r="AF10" s="77">
        <f>'число умерших'!AJ10*100000/население!AJ10</f>
        <v>0</v>
      </c>
      <c r="AG10" s="77">
        <f>'число умерших'!AK10*100000/население!AK10</f>
        <v>5.440992437020513</v>
      </c>
      <c r="AH10" s="77">
        <f>'число умерших'!AL10*100000/население!AL10</f>
        <v>38.736096508217585</v>
      </c>
      <c r="AI10" s="77">
        <f>'число умерших'!AM10*100000/население!AM10</f>
        <v>92.49687142934872</v>
      </c>
      <c r="AJ10" s="77">
        <f>'число умерших'!AN10*100000/население!AN10</f>
        <v>94.07337723424271</v>
      </c>
      <c r="AK10" s="50">
        <f>'число умерших'!AO10*100000/население!AO10</f>
        <v>516.8942815169487</v>
      </c>
      <c r="AL10" s="50">
        <f>'число умерших'!AP10*100000/население!AP10</f>
        <v>575.5077195506612</v>
      </c>
      <c r="AM10" s="50">
        <f>'число умерших'!AQ10*100000/население!AQ10</f>
        <v>424.39741008759995</v>
      </c>
      <c r="AN10" s="50">
        <f>'число умерших'!AR10*100000/население!AR10</f>
        <v>481.43434231641857</v>
      </c>
    </row>
    <row r="11" spans="1:40" ht="22.5" customHeight="1">
      <c r="A11" s="15">
        <v>7</v>
      </c>
      <c r="B11" s="24" t="s">
        <v>26</v>
      </c>
      <c r="C11" s="77">
        <f>'число умерших'!C11*100000/население!C11</f>
        <v>474.0175445497817</v>
      </c>
      <c r="D11" s="77">
        <f>'число умерших'!D11*100000/население!D11</f>
        <v>486.4908330652943</v>
      </c>
      <c r="E11" s="77">
        <f>'число умерших'!E11*100000/население!E11</f>
        <v>7.867511112859447</v>
      </c>
      <c r="F11" s="77">
        <f>'число умерших'!F11*100000/население!F11</f>
        <v>4.0205853972338375</v>
      </c>
      <c r="G11" s="77">
        <f>'число умерших'!G11*100000/население!G11</f>
        <v>86.54262224145391</v>
      </c>
      <c r="H11" s="77">
        <f>'число умерших'!H11*100000/население!H11</f>
        <v>74.38082984882598</v>
      </c>
      <c r="I11" s="77">
        <f>'число умерших'!I11*100000/население!I11</f>
        <v>0</v>
      </c>
      <c r="J11" s="77">
        <f>'число умерших'!J11*100000/население!J11</f>
        <v>0</v>
      </c>
      <c r="K11" s="77">
        <f>'число умерших'!K11*100000/население!K11</f>
        <v>0</v>
      </c>
      <c r="L11" s="77">
        <f>'число умерших'!L11*100000/население!L11</f>
        <v>6.030878095850756</v>
      </c>
      <c r="M11" s="77">
        <f>'число умерших'!M11*100000/население!M11</f>
        <v>1.9668777782148616</v>
      </c>
      <c r="N11" s="77">
        <f>'число умерших'!N11*100000/население!N11</f>
        <v>12.061756191701512</v>
      </c>
      <c r="O11" s="77">
        <f>'число умерших'!O11*100000/население!O11</f>
        <v>7.867511112859447</v>
      </c>
      <c r="P11" s="77">
        <f>'число умерших'!P11*100000/население!P11</f>
        <v>2.0102926986169187</v>
      </c>
      <c r="Q11" s="77">
        <f>'число умерших'!Q11*100000/население!Q11</f>
        <v>0</v>
      </c>
      <c r="R11" s="77">
        <f>'число умерших'!R11*100000/население!R11</f>
        <v>0</v>
      </c>
      <c r="S11" s="77">
        <f>'число умерших'!S11*100000/население!S11</f>
        <v>232.0915778293537</v>
      </c>
      <c r="T11" s="77">
        <f>'число умерших'!T11*100000/население!T11</f>
        <v>219.12190414924413</v>
      </c>
      <c r="U11" s="77">
        <f>'число умерших'!U11*100000/население!U11</f>
        <v>23.60253333857834</v>
      </c>
      <c r="V11" s="77">
        <f>'число умерших'!V11*100000/население!V11</f>
        <v>32.1646831778707</v>
      </c>
      <c r="W11" s="77">
        <f>'число умерших'!W11*100000/население!W11</f>
        <v>33.43692222965265</v>
      </c>
      <c r="X11" s="77">
        <f>'число умерших'!X11*100000/население!X11</f>
        <v>36.18526857510454</v>
      </c>
      <c r="Y11" s="77">
        <f>'число умерших'!Y11*100000/население!Y11</f>
        <v>0</v>
      </c>
      <c r="Z11" s="77">
        <f>'число умерших'!Z11*100000/население!Z11</f>
        <v>0</v>
      </c>
      <c r="AA11" s="77">
        <f>'число умерших'!AA11*100000/население!AA11</f>
        <v>0</v>
      </c>
      <c r="AB11" s="77">
        <f>'число умерших'!AB11*100000/население!AB11</f>
        <v>2.0102926986169187</v>
      </c>
      <c r="AC11" s="77">
        <f>'число умерших'!AC11*100000/население!AC11</f>
        <v>9.834388891074308</v>
      </c>
      <c r="AD11" s="77">
        <f>'число умерших'!AD11*100000/население!AD11</f>
        <v>2.0102926986169187</v>
      </c>
      <c r="AE11" s="77">
        <f>'число умерших'!AI11*100000/население!AI11</f>
        <v>0</v>
      </c>
      <c r="AF11" s="77">
        <f>'число умерших'!AJ11*100000/население!AJ11</f>
        <v>0</v>
      </c>
      <c r="AG11" s="77">
        <f>'число умерших'!AK11*100000/население!AK11</f>
        <v>31.470044451437786</v>
      </c>
      <c r="AH11" s="77">
        <f>'число умерших'!AL11*100000/население!AL11</f>
        <v>64.3293663557414</v>
      </c>
      <c r="AI11" s="77">
        <f>'число умерших'!AM11*100000/население!AM11</f>
        <v>39.33755556429723</v>
      </c>
      <c r="AJ11" s="77">
        <f>'число умерших'!AN11*100000/население!AN11</f>
        <v>32.1646831778707</v>
      </c>
      <c r="AK11" s="50">
        <f>'число умерших'!AO11*100000/население!AO11</f>
        <v>474.0175445497817</v>
      </c>
      <c r="AL11" s="50">
        <f>'число умерших'!AP11*100000/население!AP11</f>
        <v>486.4908330652943</v>
      </c>
      <c r="AM11" s="50">
        <f>'число умерших'!AQ11*100000/население!AQ11</f>
        <v>434.67998898548444</v>
      </c>
      <c r="AN11" s="50">
        <f>'число умерших'!AR11*100000/население!AR11</f>
        <v>454.3261498874236</v>
      </c>
    </row>
    <row r="12" spans="1:40" ht="22.5" customHeight="1">
      <c r="A12" s="15">
        <v>8</v>
      </c>
      <c r="B12" s="24" t="s">
        <v>27</v>
      </c>
      <c r="C12" s="77">
        <f>'число умерших'!C12*100000/население!C12</f>
        <v>567.260940032415</v>
      </c>
      <c r="D12" s="77">
        <f>'число умерших'!D12*100000/население!D12</f>
        <v>597.0678647434381</v>
      </c>
      <c r="E12" s="77">
        <f>'число умерших'!E12*100000/население!E12</f>
        <v>0</v>
      </c>
      <c r="F12" s="77">
        <f>'число умерших'!F12*100000/население!F12</f>
        <v>5.911563017261764</v>
      </c>
      <c r="G12" s="77">
        <f>'число умерших'!G12*100000/население!G12</f>
        <v>69.4605232692753</v>
      </c>
      <c r="H12" s="77">
        <f>'число умерших'!H12*100000/население!H12</f>
        <v>88.67344525892646</v>
      </c>
      <c r="I12" s="77">
        <f>'число умерших'!I12*100000/население!I12</f>
        <v>0</v>
      </c>
      <c r="J12" s="77">
        <f>'число умерших'!J12*100000/население!J12</f>
        <v>0</v>
      </c>
      <c r="K12" s="77">
        <f>'число умерших'!K12*100000/население!K12</f>
        <v>5.788376939106275</v>
      </c>
      <c r="L12" s="77">
        <f>'число умерших'!L12*100000/население!L12</f>
        <v>0</v>
      </c>
      <c r="M12" s="77">
        <f>'число умерших'!M12*100000/население!M12</f>
        <v>0</v>
      </c>
      <c r="N12" s="77">
        <f>'число умерших'!N12*100000/население!N12</f>
        <v>0</v>
      </c>
      <c r="O12" s="77">
        <f>'число умерших'!O12*100000/население!O12</f>
        <v>46.3070155128502</v>
      </c>
      <c r="P12" s="77">
        <f>'число умерших'!P12*100000/население!P12</f>
        <v>29.55781508630882</v>
      </c>
      <c r="Q12" s="77">
        <f>'число умерших'!Q12*100000/население!Q12</f>
        <v>0</v>
      </c>
      <c r="R12" s="77">
        <f>'число умерших'!R12*100000/население!R12</f>
        <v>0</v>
      </c>
      <c r="S12" s="77">
        <f>'число умерших'!S12*100000/население!S12</f>
        <v>208.38156980782588</v>
      </c>
      <c r="T12" s="77">
        <f>'число умерших'!T12*100000/население!T12</f>
        <v>212.81626862142352</v>
      </c>
      <c r="U12" s="77">
        <f>'число умерших'!U12*100000/население!U12</f>
        <v>11.57675387821255</v>
      </c>
      <c r="V12" s="77">
        <f>'число умерших'!V12*100000/население!V12</f>
        <v>29.55781508630882</v>
      </c>
      <c r="W12" s="77">
        <f>'число умерших'!W12*100000/население!W12</f>
        <v>11.57675387821255</v>
      </c>
      <c r="X12" s="77">
        <f>'число умерших'!X12*100000/население!X12</f>
        <v>11.823126034523527</v>
      </c>
      <c r="Y12" s="77">
        <f>'число умерших'!Y12*100000/население!Y12</f>
        <v>0</v>
      </c>
      <c r="Z12" s="77">
        <f>'число умерших'!Z12*100000/население!Z12</f>
        <v>0</v>
      </c>
      <c r="AA12" s="77">
        <f>'число умерших'!AA12*100000/население!AA12</f>
        <v>5.788376939106275</v>
      </c>
      <c r="AB12" s="77">
        <f>'число умерших'!AB12*100000/население!AB12</f>
        <v>0</v>
      </c>
      <c r="AC12" s="77">
        <f>'число умерших'!AC12*100000/население!AC12</f>
        <v>5.788376939106275</v>
      </c>
      <c r="AD12" s="77">
        <f>'число умерших'!AD12*100000/население!AD12</f>
        <v>0</v>
      </c>
      <c r="AE12" s="77">
        <f>'число умерших'!AI12*100000/население!AI12</f>
        <v>0</v>
      </c>
      <c r="AF12" s="77">
        <f>'число умерших'!AJ12*100000/население!AJ12</f>
        <v>5.911563017261764</v>
      </c>
      <c r="AG12" s="77">
        <f>'число умерших'!AK12*100000/население!AK12</f>
        <v>104.19078490391294</v>
      </c>
      <c r="AH12" s="77">
        <f>'число умерших'!AL12*100000/население!AL12</f>
        <v>124.14282336249704</v>
      </c>
      <c r="AI12" s="77">
        <f>'число умерших'!AM12*100000/население!AM12</f>
        <v>98.40240796480667</v>
      </c>
      <c r="AJ12" s="77">
        <f>'число умерших'!AN12*100000/население!AN12</f>
        <v>88.67344525892646</v>
      </c>
      <c r="AK12" s="50">
        <f>'число умерших'!AO12*100000/население!AO12</f>
        <v>567.260940032415</v>
      </c>
      <c r="AL12" s="50">
        <f>'число умерших'!AP12*100000/население!AP12</f>
        <v>597.0678647434381</v>
      </c>
      <c r="AM12" s="50">
        <f>'число умерших'!AQ12*100000/население!AQ12</f>
        <v>468.8585320676082</v>
      </c>
      <c r="AN12" s="50">
        <f>'число умерших'!AR12*100000/население!AR12</f>
        <v>508.39441948451173</v>
      </c>
    </row>
    <row r="13" spans="1:40" ht="22.5" customHeight="1">
      <c r="A13" s="15">
        <v>9</v>
      </c>
      <c r="B13" s="24" t="s">
        <v>28</v>
      </c>
      <c r="C13" s="77">
        <f>'число умерших'!C13*100000/население!C13</f>
        <v>356.2645091594456</v>
      </c>
      <c r="D13" s="77">
        <f>'число умерших'!D13*100000/население!D13</f>
        <v>442.48818090779946</v>
      </c>
      <c r="E13" s="77">
        <f>'число умерших'!E13*100000/население!E13</f>
        <v>2.2984807042544877</v>
      </c>
      <c r="F13" s="77">
        <f>'число умерших'!F13*100000/население!F13</f>
        <v>0</v>
      </c>
      <c r="G13" s="77">
        <f>'число умерших'!G13*100000/население!G13</f>
        <v>48.26809478934425</v>
      </c>
      <c r="H13" s="77">
        <f>'число умерших'!H13*100000/население!H13</f>
        <v>72.19544004285149</v>
      </c>
      <c r="I13" s="77">
        <f>'число умерших'!I13*100000/население!I13</f>
        <v>0</v>
      </c>
      <c r="J13" s="77">
        <f>'число умерших'!J13*100000/население!J13</f>
        <v>0</v>
      </c>
      <c r="K13" s="77">
        <f>'число умерших'!K13*100000/население!K13</f>
        <v>2.2984807042544877</v>
      </c>
      <c r="L13" s="77">
        <f>'число умерших'!L13*100000/население!L13</f>
        <v>0</v>
      </c>
      <c r="M13" s="77">
        <f>'число умерших'!M13*100000/население!M13</f>
        <v>0</v>
      </c>
      <c r="N13" s="77">
        <f>'число умерших'!N13*100000/население!N13</f>
        <v>0</v>
      </c>
      <c r="O13" s="77">
        <f>'число умерших'!O13*100000/население!O13</f>
        <v>4.596961408508975</v>
      </c>
      <c r="P13" s="77">
        <f>'число умерших'!P13*100000/население!P13</f>
        <v>2.328885162672629</v>
      </c>
      <c r="Q13" s="77">
        <f>'число умерших'!Q13*100000/население!Q13</f>
        <v>0</v>
      </c>
      <c r="R13" s="77">
        <f>'число умерших'!R13*100000/население!R13</f>
        <v>0</v>
      </c>
      <c r="S13" s="77">
        <f>'число умерших'!S13*100000/население!S13</f>
        <v>206.8632633829039</v>
      </c>
      <c r="T13" s="77">
        <f>'число умерших'!T13*100000/население!T13</f>
        <v>253.84848273131652</v>
      </c>
      <c r="U13" s="77">
        <f>'число умерших'!U13*100000/население!U13</f>
        <v>13.790884225526927</v>
      </c>
      <c r="V13" s="77">
        <f>'число умерших'!V13*100000/население!V13</f>
        <v>13.973310976035771</v>
      </c>
      <c r="W13" s="77">
        <f>'число умерших'!W13*100000/население!W13</f>
        <v>22.98480704254488</v>
      </c>
      <c r="X13" s="77">
        <f>'число умерших'!X13*100000/население!X13</f>
        <v>34.93327744008943</v>
      </c>
      <c r="Y13" s="77">
        <f>'число умерших'!Y13*100000/население!Y13</f>
        <v>0</v>
      </c>
      <c r="Z13" s="77">
        <f>'число умерших'!Z13*100000/население!Z13</f>
        <v>0</v>
      </c>
      <c r="AA13" s="77">
        <f>'число умерших'!AA13*100000/население!AA13</f>
        <v>0</v>
      </c>
      <c r="AB13" s="77">
        <f>'число умерших'!AB13*100000/население!AB13</f>
        <v>0</v>
      </c>
      <c r="AC13" s="77">
        <f>'число умерших'!AC13*100000/население!AC13</f>
        <v>9.19392281701795</v>
      </c>
      <c r="AD13" s="77">
        <f>'число умерших'!AD13*100000/население!AD13</f>
        <v>0</v>
      </c>
      <c r="AE13" s="77">
        <f>'число умерших'!AI13*100000/население!AI13</f>
        <v>0</v>
      </c>
      <c r="AF13" s="77">
        <f>'число умерших'!AJ13*100000/население!AJ13</f>
        <v>0</v>
      </c>
      <c r="AG13" s="77">
        <f>'число умерших'!AK13*100000/население!AK13</f>
        <v>11.49240352127244</v>
      </c>
      <c r="AH13" s="77">
        <f>'число умерших'!AL13*100000/население!AL13</f>
        <v>25.617736789398915</v>
      </c>
      <c r="AI13" s="77">
        <f>'число умерших'!AM13*100000/население!AM13</f>
        <v>34.477210563817316</v>
      </c>
      <c r="AJ13" s="77">
        <f>'число умерших'!AN13*100000/население!AN13</f>
        <v>39.59104776543469</v>
      </c>
      <c r="AK13" s="50">
        <f>'число умерших'!AO13*100000/население!AO13</f>
        <v>356.2645091594456</v>
      </c>
      <c r="AL13" s="50">
        <f>'число умерших'!AP13*100000/население!AP13</f>
        <v>442.48818090779946</v>
      </c>
      <c r="AM13" s="50">
        <f>'число умерших'!AQ13*100000/население!AQ13</f>
        <v>321.7872985956283</v>
      </c>
      <c r="AN13" s="50">
        <f>'число умерших'!AR13*100000/население!AR13</f>
        <v>402.89713314236474</v>
      </c>
    </row>
    <row r="14" spans="1:40" ht="22.5" customHeight="1">
      <c r="A14" s="15">
        <v>10</v>
      </c>
      <c r="B14" s="24" t="s">
        <v>29</v>
      </c>
      <c r="C14" s="77">
        <f>'число умерших'!C14*100000/население!C14</f>
        <v>362.7071140054406</v>
      </c>
      <c r="D14" s="77">
        <f>'число умерших'!D14*100000/население!D14</f>
        <v>397.6713676615284</v>
      </c>
      <c r="E14" s="77">
        <f>'число умерших'!E14*100000/население!E14</f>
        <v>8.24334350012365</v>
      </c>
      <c r="F14" s="77">
        <f>'число умерших'!F14*100000/население!F14</f>
        <v>0</v>
      </c>
      <c r="G14" s="77">
        <f>'число умерших'!G14*100000/население!G14</f>
        <v>61.825076250927374</v>
      </c>
      <c r="H14" s="77">
        <f>'число умерших'!H14*100000/население!H14</f>
        <v>77.89439160380452</v>
      </c>
      <c r="I14" s="77">
        <f>'число умерших'!I14*100000/население!I14</f>
        <v>0</v>
      </c>
      <c r="J14" s="77">
        <f>'число умерших'!J14*100000/население!J14</f>
        <v>0</v>
      </c>
      <c r="K14" s="77">
        <f>'число умерших'!K14*100000/население!K14</f>
        <v>0</v>
      </c>
      <c r="L14" s="77">
        <f>'число умерших'!L14*100000/население!L14</f>
        <v>8.19940964250574</v>
      </c>
      <c r="M14" s="77">
        <f>'число умерших'!M14*100000/население!M14</f>
        <v>4.121671750061825</v>
      </c>
      <c r="N14" s="77">
        <f>'число умерших'!N14*100000/население!N14</f>
        <v>0</v>
      </c>
      <c r="O14" s="77">
        <f>'число умерших'!O14*100000/население!O14</f>
        <v>0</v>
      </c>
      <c r="P14" s="77">
        <f>'число умерших'!P14*100000/население!P14</f>
        <v>16.39881928501148</v>
      </c>
      <c r="Q14" s="77">
        <f>'число умерших'!Q14*100000/население!Q14</f>
        <v>0</v>
      </c>
      <c r="R14" s="77">
        <f>'число умерших'!R14*100000/население!R14</f>
        <v>0</v>
      </c>
      <c r="S14" s="77">
        <f>'число умерших'!S14*100000/население!S14</f>
        <v>185.47522875278213</v>
      </c>
      <c r="T14" s="77">
        <f>'число умерших'!T14*100000/население!T14</f>
        <v>229.58346999016072</v>
      </c>
      <c r="U14" s="77">
        <f>'число умерших'!U14*100000/население!U14</f>
        <v>16.4866870002473</v>
      </c>
      <c r="V14" s="77">
        <f>'число умерших'!V14*100000/население!V14</f>
        <v>8.19940964250574</v>
      </c>
      <c r="W14" s="77">
        <f>'число умерших'!W14*100000/население!W14</f>
        <v>16.4866870002473</v>
      </c>
      <c r="X14" s="77">
        <f>'число умерших'!X14*100000/население!X14</f>
        <v>20.498524106264348</v>
      </c>
      <c r="Y14" s="77">
        <f>'число умерших'!Y14*100000/население!Y14</f>
        <v>0</v>
      </c>
      <c r="Z14" s="77">
        <f>'число умерших'!Z14*100000/население!Z14</f>
        <v>0</v>
      </c>
      <c r="AA14" s="77">
        <f>'число умерших'!AA14*100000/население!AA14</f>
        <v>4.121671750061825</v>
      </c>
      <c r="AB14" s="77">
        <f>'число умерших'!AB14*100000/население!AB14</f>
        <v>4.09970482125287</v>
      </c>
      <c r="AC14" s="77">
        <f>'число умерших'!AC14*100000/население!AC14</f>
        <v>4.121671750061825</v>
      </c>
      <c r="AD14" s="77">
        <f>'число умерших'!AD14*100000/население!AD14</f>
        <v>0</v>
      </c>
      <c r="AE14" s="77">
        <f>'число умерших'!AI14*100000/население!AI14</f>
        <v>0</v>
      </c>
      <c r="AF14" s="77">
        <f>'число умерших'!AJ14*100000/население!AJ14</f>
        <v>0</v>
      </c>
      <c r="AG14" s="77">
        <f>'число умерших'!AK14*100000/население!AK14</f>
        <v>8.24334350012365</v>
      </c>
      <c r="AH14" s="77">
        <f>'число умерших'!AL14*100000/население!AL14</f>
        <v>12.29911446375861</v>
      </c>
      <c r="AI14" s="77">
        <f>'число умерших'!AM14*100000/население!AM14</f>
        <v>53.581732750803724</v>
      </c>
      <c r="AJ14" s="77">
        <f>'число умерших'!AN14*100000/население!AN14</f>
        <v>20.498524106264348</v>
      </c>
      <c r="AK14" s="50">
        <f>'число умерших'!AO14*100000/население!AO14</f>
        <v>362.7071140054406</v>
      </c>
      <c r="AL14" s="50">
        <f>'число умерших'!AP14*100000/население!AP14</f>
        <v>397.6713676615284</v>
      </c>
      <c r="AM14" s="50">
        <f>'число умерших'!AQ14*100000/население!AQ14</f>
        <v>309.12538125463686</v>
      </c>
      <c r="AN14" s="50">
        <f>'число умерших'!AR14*100000/население!AR14</f>
        <v>377.172843555264</v>
      </c>
    </row>
    <row r="15" spans="1:40" ht="22.5" customHeight="1">
      <c r="A15" s="15">
        <v>11</v>
      </c>
      <c r="B15" s="24" t="s">
        <v>30</v>
      </c>
      <c r="C15" s="77">
        <f>'число умерших'!C15*100000/население!C15</f>
        <v>678.7330316742082</v>
      </c>
      <c r="D15" s="77">
        <f>'число умерших'!D15*100000/население!D15</f>
        <v>598.0384339366876</v>
      </c>
      <c r="E15" s="77">
        <f>'число умерших'!E15*100000/население!E15</f>
        <v>0</v>
      </c>
      <c r="F15" s="77">
        <f>'число умерших'!F15*100000/население!F15</f>
        <v>0</v>
      </c>
      <c r="G15" s="77">
        <f>'число умерших'!G15*100000/население!G15</f>
        <v>54.61070369792479</v>
      </c>
      <c r="H15" s="77">
        <f>'число умерших'!H15*100000/население!H15</f>
        <v>87.71230364404752</v>
      </c>
      <c r="I15" s="77">
        <f>'число умерших'!I15*100000/население!I15</f>
        <v>0</v>
      </c>
      <c r="J15" s="77">
        <f>'число умерших'!J15*100000/население!J15</f>
        <v>0</v>
      </c>
      <c r="K15" s="77">
        <f>'число умерших'!K15*100000/население!K15</f>
        <v>0</v>
      </c>
      <c r="L15" s="77">
        <f>'число умерших'!L15*100000/население!L15</f>
        <v>7.973845785822502</v>
      </c>
      <c r="M15" s="77">
        <f>'число умерших'!M15*100000/население!M15</f>
        <v>0</v>
      </c>
      <c r="N15" s="77">
        <f>'число умерших'!N15*100000/население!N15</f>
        <v>0</v>
      </c>
      <c r="O15" s="77">
        <f>'число умерших'!O15*100000/население!O15</f>
        <v>15.603058199407084</v>
      </c>
      <c r="P15" s="77">
        <f>'число умерших'!P15*100000/население!P15</f>
        <v>7.973845785822502</v>
      </c>
      <c r="Q15" s="77">
        <f>'число умерших'!Q15*100000/население!Q15</f>
        <v>0</v>
      </c>
      <c r="R15" s="77">
        <f>'число умерших'!R15*100000/население!R15</f>
        <v>0</v>
      </c>
      <c r="S15" s="77">
        <f>'число умерших'!S15*100000/население!S15</f>
        <v>257.4504602902169</v>
      </c>
      <c r="T15" s="77">
        <f>'число умерших'!T15*100000/население!T15</f>
        <v>191.37229885974006</v>
      </c>
      <c r="U15" s="77">
        <f>'число умерших'!U15*100000/население!U15</f>
        <v>39.00764549851771</v>
      </c>
      <c r="V15" s="77">
        <f>'число умерших'!V15*100000/население!V15</f>
        <v>63.790766286580016</v>
      </c>
      <c r="W15" s="77">
        <f>'число умерших'!W15*100000/население!W15</f>
        <v>62.412232797628334</v>
      </c>
      <c r="X15" s="77">
        <f>'число умерших'!X15*100000/население!X15</f>
        <v>31.895383143290008</v>
      </c>
      <c r="Y15" s="77">
        <f>'число умерших'!Y15*100000/население!Y15</f>
        <v>0</v>
      </c>
      <c r="Z15" s="77">
        <f>'число умерших'!Z15*100000/население!Z15</f>
        <v>0</v>
      </c>
      <c r="AA15" s="77">
        <f>'число умерших'!AA15*100000/население!AA15</f>
        <v>0</v>
      </c>
      <c r="AB15" s="77">
        <f>'число умерших'!AB15*100000/население!AB15</f>
        <v>0</v>
      </c>
      <c r="AC15" s="77">
        <f>'число умерших'!AC15*100000/население!AC15</f>
        <v>7.801529099703542</v>
      </c>
      <c r="AD15" s="77">
        <f>'число умерших'!AD15*100000/население!AD15</f>
        <v>0</v>
      </c>
      <c r="AE15" s="77">
        <f>'число умерших'!AI15*100000/население!AI15</f>
        <v>0</v>
      </c>
      <c r="AF15" s="77">
        <f>'число умерших'!AJ15*100000/население!AJ15</f>
        <v>0</v>
      </c>
      <c r="AG15" s="77">
        <f>'число умерших'!AK15*100000/население!AK15</f>
        <v>132.6259946949602</v>
      </c>
      <c r="AH15" s="77">
        <f>'число умерших'!AL15*100000/население!AL15</f>
        <v>119.60768678733753</v>
      </c>
      <c r="AI15" s="77">
        <f>'число умерших'!AM15*100000/население!AM15</f>
        <v>109.22140739584958</v>
      </c>
      <c r="AJ15" s="77">
        <f>'число умерших'!AN15*100000/население!AN15</f>
        <v>87.71230364404752</v>
      </c>
      <c r="AK15" s="50">
        <f>'число умерших'!AO15*100000/население!AO15</f>
        <v>678.7330316742082</v>
      </c>
      <c r="AL15" s="50">
        <f>'число умерших'!AP15*100000/население!AP15</f>
        <v>598.0384339366876</v>
      </c>
      <c r="AM15" s="50">
        <f>'число умерших'!AQ15*100000/население!AQ15</f>
        <v>569.5116242783586</v>
      </c>
      <c r="AN15" s="50">
        <f>'число умерших'!AR15*100000/население!AR15</f>
        <v>510.32613029264013</v>
      </c>
    </row>
    <row r="16" spans="1:40" ht="22.5" customHeight="1">
      <c r="A16" s="15">
        <v>12</v>
      </c>
      <c r="B16" s="24" t="s">
        <v>31</v>
      </c>
      <c r="C16" s="77">
        <f>'число умерших'!C16*100000/население!C16</f>
        <v>651.4367303230413</v>
      </c>
      <c r="D16" s="77">
        <f>'число умерших'!D16*100000/население!D16</f>
        <v>725.702737460959</v>
      </c>
      <c r="E16" s="77">
        <f>'число умерших'!E16*100000/население!E16</f>
        <v>0</v>
      </c>
      <c r="F16" s="77">
        <f>'число умерших'!F16*100000/население!F16</f>
        <v>0</v>
      </c>
      <c r="G16" s="77">
        <f>'число умерших'!G16*100000/население!G16</f>
        <v>89.2379082634303</v>
      </c>
      <c r="H16" s="77">
        <f>'число умерших'!H16*100000/население!H16</f>
        <v>128.60554841080287</v>
      </c>
      <c r="I16" s="77">
        <f>'число умерших'!I16*100000/население!I16</f>
        <v>0</v>
      </c>
      <c r="J16" s="77">
        <f>'число умерших'!J16*100000/население!J16</f>
        <v>0</v>
      </c>
      <c r="K16" s="77">
        <f>'число умерших'!K16*100000/население!K16</f>
        <v>8.92379082634303</v>
      </c>
      <c r="L16" s="77">
        <f>'число умерших'!L16*100000/население!L16</f>
        <v>9.186110600771633</v>
      </c>
      <c r="M16" s="77">
        <f>'число умерших'!M16*100000/население!M16</f>
        <v>0</v>
      </c>
      <c r="N16" s="77">
        <f>'число умерших'!N16*100000/население!N16</f>
        <v>0</v>
      </c>
      <c r="O16" s="77">
        <f>'число умерших'!O16*100000/население!O16</f>
        <v>0</v>
      </c>
      <c r="P16" s="77">
        <f>'число умерших'!P16*100000/население!P16</f>
        <v>0</v>
      </c>
      <c r="Q16" s="77">
        <f>'число умерших'!Q16*100000/население!Q16</f>
        <v>0</v>
      </c>
      <c r="R16" s="77">
        <f>'число умерших'!R16*100000/население!R16</f>
        <v>0</v>
      </c>
      <c r="S16" s="77">
        <f>'число умерших'!S16*100000/население!S16</f>
        <v>240.94235231126183</v>
      </c>
      <c r="T16" s="77">
        <f>'число умерших'!T16*100000/население!T16</f>
        <v>248.0249862208341</v>
      </c>
      <c r="U16" s="77">
        <f>'число умерших'!U16*100000/население!U16</f>
        <v>17.84758165268606</v>
      </c>
      <c r="V16" s="77">
        <f>'число умерших'!V16*100000/население!V16</f>
        <v>27.5583318023149</v>
      </c>
      <c r="W16" s="77">
        <f>'число умерших'!W16*100000/население!W16</f>
        <v>71.39032661074424</v>
      </c>
      <c r="X16" s="77">
        <f>'число умерших'!X16*100000/население!X16</f>
        <v>36.74444240308653</v>
      </c>
      <c r="Y16" s="77">
        <f>'число умерших'!Y16*100000/население!Y16</f>
        <v>0</v>
      </c>
      <c r="Z16" s="77">
        <f>'число умерших'!Z16*100000/население!Z16</f>
        <v>0</v>
      </c>
      <c r="AA16" s="77">
        <f>'число умерших'!AA16*100000/население!AA16</f>
        <v>0</v>
      </c>
      <c r="AB16" s="77">
        <f>'число умерших'!AB16*100000/население!AB16</f>
        <v>0</v>
      </c>
      <c r="AC16" s="77">
        <f>'число умерших'!AC16*100000/население!AC16</f>
        <v>8.92379082634303</v>
      </c>
      <c r="AD16" s="77">
        <f>'число умерших'!AD16*100000/население!AD16</f>
        <v>0</v>
      </c>
      <c r="AE16" s="77">
        <f>'число умерших'!AI16*100000/население!AI16</f>
        <v>0</v>
      </c>
      <c r="AF16" s="77">
        <f>'число умерших'!AJ16*100000/население!AJ16</f>
        <v>0</v>
      </c>
      <c r="AG16" s="77">
        <f>'число умерших'!AK16*100000/население!AK16</f>
        <v>98.16169908977334</v>
      </c>
      <c r="AH16" s="77">
        <f>'число умерших'!AL16*100000/население!AL16</f>
        <v>146.97776961234612</v>
      </c>
      <c r="AI16" s="77">
        <f>'число умерших'!AM16*100000/население!AM16</f>
        <v>116.0092807424594</v>
      </c>
      <c r="AJ16" s="77">
        <f>'число умерших'!AN16*100000/население!AN16</f>
        <v>128.60554841080287</v>
      </c>
      <c r="AK16" s="50">
        <f>'число умерших'!AO16*100000/население!AO16</f>
        <v>651.4367303230413</v>
      </c>
      <c r="AL16" s="50">
        <f>'число умерших'!AP16*100000/население!AP16</f>
        <v>725.702737460959</v>
      </c>
      <c r="AM16" s="50">
        <f>'число умерших'!AQ16*100000/население!AQ16</f>
        <v>535.4274495805819</v>
      </c>
      <c r="AN16" s="50">
        <f>'число умерших'!AR16*100000/население!AR16</f>
        <v>597.0971890501562</v>
      </c>
    </row>
    <row r="17" spans="1:40" ht="22.5" customHeight="1">
      <c r="A17" s="15">
        <v>13</v>
      </c>
      <c r="B17" s="24" t="s">
        <v>32</v>
      </c>
      <c r="C17" s="77">
        <f>'число умерших'!C17*100000/население!C17</f>
        <v>534.5768880800728</v>
      </c>
      <c r="D17" s="77">
        <f>'число умерших'!D17*100000/население!D17</f>
        <v>413.9217629569172</v>
      </c>
      <c r="E17" s="77">
        <f>'число умерших'!E17*100000/население!E17</f>
        <v>0</v>
      </c>
      <c r="F17" s="77">
        <f>'число умерших'!F17*100000/население!F17</f>
        <v>0</v>
      </c>
      <c r="G17" s="77">
        <f>'число умерших'!G17*100000/население!G17</f>
        <v>102.36578707916287</v>
      </c>
      <c r="H17" s="77">
        <f>'число умерших'!H17*100000/население!H17</f>
        <v>58.298839853086925</v>
      </c>
      <c r="I17" s="77">
        <f>'число умерших'!I17*100000/население!I17</f>
        <v>0</v>
      </c>
      <c r="J17" s="77">
        <f>'число умерших'!J17*100000/население!J17</f>
        <v>0</v>
      </c>
      <c r="K17" s="77">
        <f>'число умерших'!K17*100000/население!K17</f>
        <v>0</v>
      </c>
      <c r="L17" s="77">
        <f>'число умерших'!L17*100000/население!L17</f>
        <v>0</v>
      </c>
      <c r="M17" s="77">
        <f>'число умерших'!M17*100000/население!M17</f>
        <v>11.373976342129207</v>
      </c>
      <c r="N17" s="77">
        <f>'число умерших'!N17*100000/население!N17</f>
        <v>0</v>
      </c>
      <c r="O17" s="77">
        <f>'число умерших'!O17*100000/население!O17</f>
        <v>5.686988171064604</v>
      </c>
      <c r="P17" s="77">
        <f>'число умерших'!P17*100000/население!P17</f>
        <v>0</v>
      </c>
      <c r="Q17" s="77">
        <f>'число умерших'!Q17*100000/население!Q17</f>
        <v>0</v>
      </c>
      <c r="R17" s="77">
        <f>'число умерших'!R17*100000/население!R17</f>
        <v>0</v>
      </c>
      <c r="S17" s="77">
        <f>'число умерших'!S17*100000/население!S17</f>
        <v>227.47952684258416</v>
      </c>
      <c r="T17" s="77">
        <f>'число умерших'!T17*100000/население!T17</f>
        <v>215.7057074564216</v>
      </c>
      <c r="U17" s="77">
        <f>'число умерших'!U17*100000/население!U17</f>
        <v>22.747952684258415</v>
      </c>
      <c r="V17" s="77">
        <f>'число умерших'!V17*100000/население!V17</f>
        <v>11.659767970617384</v>
      </c>
      <c r="W17" s="77">
        <f>'число умерших'!W17*100000/население!W17</f>
        <v>28.43494085532302</v>
      </c>
      <c r="X17" s="77">
        <f>'число умерших'!X17*100000/население!X17</f>
        <v>17.489651955926078</v>
      </c>
      <c r="Y17" s="77">
        <f>'число умерших'!Y17*100000/население!Y17</f>
        <v>0</v>
      </c>
      <c r="Z17" s="77">
        <f>'число умерших'!Z17*100000/население!Z17</f>
        <v>0</v>
      </c>
      <c r="AA17" s="77">
        <f>'число умерших'!AA17*100000/население!AA17</f>
        <v>0</v>
      </c>
      <c r="AB17" s="77">
        <f>'число умерших'!AB17*100000/население!AB17</f>
        <v>0</v>
      </c>
      <c r="AC17" s="77">
        <f>'число умерших'!AC17*100000/население!AC17</f>
        <v>0</v>
      </c>
      <c r="AD17" s="77">
        <f>'число умерших'!AD17*100000/население!AD17</f>
        <v>5.829883985308692</v>
      </c>
      <c r="AE17" s="77">
        <f>'число умерших'!AI17*100000/население!AI17</f>
        <v>0</v>
      </c>
      <c r="AF17" s="77">
        <f>'число умерших'!AJ17*100000/население!AJ17</f>
        <v>0</v>
      </c>
      <c r="AG17" s="77">
        <f>'число умерших'!AK17*100000/население!AK17</f>
        <v>90.99181073703366</v>
      </c>
      <c r="AH17" s="77">
        <f>'число умерших'!AL17*100000/население!AL17</f>
        <v>34.979303911852156</v>
      </c>
      <c r="AI17" s="77">
        <f>'число умерших'!AM17*100000/население!AM17</f>
        <v>45.49590536851683</v>
      </c>
      <c r="AJ17" s="77">
        <f>'число умерших'!AN17*100000/население!AN17</f>
        <v>69.95860782370431</v>
      </c>
      <c r="AK17" s="50">
        <f>'число умерших'!AO17*100000/население!AO17</f>
        <v>534.5768880800728</v>
      </c>
      <c r="AL17" s="50">
        <f>'число умерших'!AP17*100000/население!AP17</f>
        <v>413.9217629569172</v>
      </c>
      <c r="AM17" s="50">
        <f>'число умерших'!AQ17*100000/население!AQ17</f>
        <v>489.080982711556</v>
      </c>
      <c r="AN17" s="50">
        <f>'число умерших'!AR17*100000/население!AR17</f>
        <v>343.96315513321287</v>
      </c>
    </row>
    <row r="18" spans="1:40" ht="22.5" customHeight="1">
      <c r="A18" s="15">
        <v>14</v>
      </c>
      <c r="B18" s="24" t="s">
        <v>33</v>
      </c>
      <c r="C18" s="77">
        <f>'число умерших'!C18*100000/население!C18</f>
        <v>527.4179787481579</v>
      </c>
      <c r="D18" s="77">
        <f>'число умерших'!D18*100000/население!D18</f>
        <v>528.0371990384995</v>
      </c>
      <c r="E18" s="77">
        <f>'число умерших'!E18*100000/население!E18</f>
        <v>0</v>
      </c>
      <c r="F18" s="77">
        <f>'число умерших'!F18*100000/население!F18</f>
        <v>0</v>
      </c>
      <c r="G18" s="77">
        <f>'число умерших'!G18*100000/население!G18</f>
        <v>100.82990770185371</v>
      </c>
      <c r="H18" s="77">
        <f>'число умерших'!H18*100000/население!H18</f>
        <v>102.4549789179178</v>
      </c>
      <c r="I18" s="77">
        <f>'число умерших'!I18*100000/население!I18</f>
        <v>0</v>
      </c>
      <c r="J18" s="77">
        <f>'число умерших'!J18*100000/население!J18</f>
        <v>0</v>
      </c>
      <c r="K18" s="77">
        <f>'число умерших'!K18*100000/население!K18</f>
        <v>11.63422011944466</v>
      </c>
      <c r="L18" s="77">
        <f>'число умерших'!L18*100000/население!L18</f>
        <v>0</v>
      </c>
      <c r="M18" s="77">
        <f>'число умерших'!M18*100000/население!M18</f>
        <v>0</v>
      </c>
      <c r="N18" s="77">
        <f>'число умерших'!N18*100000/население!N18</f>
        <v>11.821728336682822</v>
      </c>
      <c r="O18" s="77">
        <f>'число умерших'!O18*100000/население!O18</f>
        <v>23.26844023888932</v>
      </c>
      <c r="P18" s="77">
        <f>'число умерших'!P18*100000/население!P18</f>
        <v>3.9405761122276077</v>
      </c>
      <c r="Q18" s="77">
        <f>'число умерших'!Q18*100000/население!Q18</f>
        <v>0</v>
      </c>
      <c r="R18" s="77">
        <f>'число умерших'!R18*100000/население!R18</f>
        <v>0</v>
      </c>
      <c r="S18" s="77">
        <f>'число умерших'!S18*100000/население!S18</f>
        <v>197.78174203055923</v>
      </c>
      <c r="T18" s="77">
        <f>'число умерших'!T18*100000/население!T18</f>
        <v>252.1968711825669</v>
      </c>
      <c r="U18" s="77">
        <f>'число умерших'!U18*100000/население!U18</f>
        <v>42.65880710463042</v>
      </c>
      <c r="V18" s="77">
        <f>'число умерших'!V18*100000/население!V18</f>
        <v>31.524608897820862</v>
      </c>
      <c r="W18" s="77">
        <f>'число умерших'!W18*100000/население!W18</f>
        <v>42.65880710463042</v>
      </c>
      <c r="X18" s="77">
        <f>'число умерших'!X18*100000/население!X18</f>
        <v>31.524608897820862</v>
      </c>
      <c r="Y18" s="77">
        <f>'число умерших'!Y18*100000/население!Y18</f>
        <v>0</v>
      </c>
      <c r="Z18" s="77">
        <f>'число умерших'!Z18*100000/население!Z18</f>
        <v>0</v>
      </c>
      <c r="AA18" s="77">
        <f>'число умерших'!AA18*100000/население!AA18</f>
        <v>3.87807337314822</v>
      </c>
      <c r="AB18" s="77">
        <f>'число умерших'!AB18*100000/население!AB18</f>
        <v>3.9405761122276077</v>
      </c>
      <c r="AC18" s="77">
        <f>'число умерших'!AC18*100000/население!AC18</f>
        <v>11.63422011944466</v>
      </c>
      <c r="AD18" s="77">
        <f>'число умерших'!AD18*100000/население!AD18</f>
        <v>0</v>
      </c>
      <c r="AE18" s="77">
        <f>'число умерших'!AI18*100000/население!AI18</f>
        <v>0</v>
      </c>
      <c r="AF18" s="77">
        <f>'число умерших'!AJ18*100000/население!AJ18</f>
        <v>0</v>
      </c>
      <c r="AG18" s="77">
        <f>'число умерших'!AK18*100000/население!AK18</f>
        <v>27.14651361203754</v>
      </c>
      <c r="AH18" s="77">
        <f>'число умерших'!AL18*100000/население!AL18</f>
        <v>35.46518501004847</v>
      </c>
      <c r="AI18" s="77">
        <f>'число умерших'!AM18*100000/население!AM18</f>
        <v>65.92724734351974</v>
      </c>
      <c r="AJ18" s="77">
        <f>'число умерших'!AN18*100000/население!AN18</f>
        <v>55.16806557118651</v>
      </c>
      <c r="AK18" s="50">
        <f>'число умерших'!AO18*100000/население!AO18</f>
        <v>527.4179787481579</v>
      </c>
      <c r="AL18" s="50">
        <f>'число умерших'!AP18*100000/население!AP18</f>
        <v>528.0371990384995</v>
      </c>
      <c r="AM18" s="50">
        <f>'число умерших'!AQ18*100000/население!AQ18</f>
        <v>461.49073140463815</v>
      </c>
      <c r="AN18" s="50">
        <f>'число умерших'!AR18*100000/население!AR18</f>
        <v>472.8691334673129</v>
      </c>
    </row>
    <row r="19" spans="1:40" ht="22.5" customHeight="1">
      <c r="A19" s="15">
        <v>15</v>
      </c>
      <c r="B19" s="24" t="s">
        <v>34</v>
      </c>
      <c r="C19" s="77">
        <f>'число умерших'!C19*100000/население!C19</f>
        <v>529.0349245711924</v>
      </c>
      <c r="D19" s="77">
        <f>'число умерших'!D19*100000/население!D19</f>
        <v>652.1098910345407</v>
      </c>
      <c r="E19" s="77">
        <f>'число умерших'!E19*100000/население!E19</f>
        <v>0</v>
      </c>
      <c r="F19" s="77">
        <f>'число умерших'!F19*100000/население!F19</f>
        <v>12.621481761958854</v>
      </c>
      <c r="G19" s="77">
        <f>'число умерших'!G19*100000/население!G19</f>
        <v>66.12936557139905</v>
      </c>
      <c r="H19" s="77">
        <f>'число умерших'!H19*100000/население!H19</f>
        <v>75.72889057175313</v>
      </c>
      <c r="I19" s="77">
        <f>'число умерших'!I19*100000/население!I19</f>
        <v>0</v>
      </c>
      <c r="J19" s="77">
        <f>'число умерших'!J19*100000/население!J19</f>
        <v>0</v>
      </c>
      <c r="K19" s="77">
        <f>'число умерших'!K19*100000/население!K19</f>
        <v>0</v>
      </c>
      <c r="L19" s="77">
        <f>'число умерших'!L19*100000/население!L19</f>
        <v>0</v>
      </c>
      <c r="M19" s="77">
        <f>'число умерших'!M19*100000/население!M19</f>
        <v>4.133085348212441</v>
      </c>
      <c r="N19" s="77">
        <f>'число умерших'!N19*100000/население!N19</f>
        <v>37.86444528587656</v>
      </c>
      <c r="O19" s="77">
        <f>'число умерших'!O19*100000/население!O19</f>
        <v>4.133085348212441</v>
      </c>
      <c r="P19" s="77">
        <f>'число умерших'!P19*100000/население!P19</f>
        <v>8.414321174639236</v>
      </c>
      <c r="Q19" s="77">
        <f>'число умерших'!Q19*100000/население!Q19</f>
        <v>0</v>
      </c>
      <c r="R19" s="77">
        <f>'число умерших'!R19*100000/население!R19</f>
        <v>0</v>
      </c>
      <c r="S19" s="77">
        <f>'число умерших'!S19*100000/население!S19</f>
        <v>173.5895846249225</v>
      </c>
      <c r="T19" s="77">
        <f>'число умерших'!T19*100000/население!T19</f>
        <v>256.6367958264967</v>
      </c>
      <c r="U19" s="77">
        <f>'число умерших'!U19*100000/население!U19</f>
        <v>20.665426741062202</v>
      </c>
      <c r="V19" s="77">
        <f>'число умерших'!V19*100000/население!V19</f>
        <v>4.207160587319618</v>
      </c>
      <c r="W19" s="77">
        <f>'число умерших'!W19*100000/население!W19</f>
        <v>53.73010952676173</v>
      </c>
      <c r="X19" s="77">
        <f>'число умерших'!X19*100000/население!X19</f>
        <v>42.07160587319618</v>
      </c>
      <c r="Y19" s="77">
        <f>'число умерших'!Y19*100000/население!Y19</f>
        <v>0</v>
      </c>
      <c r="Z19" s="77">
        <f>'число умерших'!Z19*100000/население!Z19</f>
        <v>0</v>
      </c>
      <c r="AA19" s="77">
        <f>'число умерших'!AA19*100000/население!AA19</f>
        <v>0</v>
      </c>
      <c r="AB19" s="77">
        <f>'число умерших'!AB19*100000/население!AB19</f>
        <v>0</v>
      </c>
      <c r="AC19" s="77">
        <f>'число умерших'!AC19*100000/население!AC19</f>
        <v>0</v>
      </c>
      <c r="AD19" s="77">
        <f>'число умерших'!AD19*100000/население!AD19</f>
        <v>4.207160587319618</v>
      </c>
      <c r="AE19" s="77">
        <f>'число умерших'!AI19*100000/население!AI19</f>
        <v>0</v>
      </c>
      <c r="AF19" s="77">
        <f>'число умерших'!AJ19*100000/население!AJ19</f>
        <v>0</v>
      </c>
      <c r="AG19" s="77">
        <f>'число умерших'!AK19*100000/население!AK19</f>
        <v>95.06096300888613</v>
      </c>
      <c r="AH19" s="77">
        <f>'число умерших'!AL19*100000/население!AL19</f>
        <v>117.8004964449493</v>
      </c>
      <c r="AI19" s="77">
        <f>'число умерших'!AM19*100000/население!AM19</f>
        <v>111.59330440173589</v>
      </c>
      <c r="AJ19" s="77">
        <f>'число умерших'!AN19*100000/население!AN19</f>
        <v>92.5575329210316</v>
      </c>
      <c r="AK19" s="50">
        <f>'число умерших'!AO19*100000/население!AO19</f>
        <v>529.0349245711924</v>
      </c>
      <c r="AL19" s="50">
        <f>'число умерших'!AP19*100000/население!AP19</f>
        <v>652.1098910345407</v>
      </c>
      <c r="AM19" s="50">
        <f>'число умерших'!AQ19*100000/население!AQ19</f>
        <v>417.4416201694565</v>
      </c>
      <c r="AN19" s="50">
        <f>'число умерших'!AR19*100000/население!AR19</f>
        <v>559.5523581135092</v>
      </c>
    </row>
    <row r="20" spans="1:40" ht="22.5" customHeight="1">
      <c r="A20" s="15">
        <v>16</v>
      </c>
      <c r="B20" s="24" t="s">
        <v>35</v>
      </c>
      <c r="C20" s="77">
        <f>'число умерших'!C20*100000/население!C20</f>
        <v>671.0224262758255</v>
      </c>
      <c r="D20" s="77">
        <f>'число умерших'!D20*100000/население!D20</f>
        <v>716.4606842199535</v>
      </c>
      <c r="E20" s="77">
        <f>'число умерших'!E20*100000/население!E20</f>
        <v>0</v>
      </c>
      <c r="F20" s="77">
        <f>'число умерших'!F20*100000/население!F20</f>
        <v>0</v>
      </c>
      <c r="G20" s="77">
        <f>'число умерших'!G20*100000/население!G20</f>
        <v>35.316969803990816</v>
      </c>
      <c r="H20" s="77">
        <f>'число умерших'!H20*100000/население!H20</f>
        <v>98.5133440802436</v>
      </c>
      <c r="I20" s="77">
        <f>'число умерших'!I20*100000/население!I20</f>
        <v>0</v>
      </c>
      <c r="J20" s="77">
        <f>'число умерших'!J20*100000/население!J20</f>
        <v>0</v>
      </c>
      <c r="K20" s="77">
        <f>'число умерших'!K20*100000/население!K20</f>
        <v>0</v>
      </c>
      <c r="L20" s="77">
        <f>'число умерших'!L20*100000/население!L20</f>
        <v>0</v>
      </c>
      <c r="M20" s="77">
        <f>'число умерших'!M20*100000/население!M20</f>
        <v>0</v>
      </c>
      <c r="N20" s="77">
        <f>'число умерших'!N20*100000/население!N20</f>
        <v>0</v>
      </c>
      <c r="O20" s="77">
        <f>'число умерших'!O20*100000/население!O20</f>
        <v>8.829242450997704</v>
      </c>
      <c r="P20" s="77">
        <f>'число умерших'!P20*100000/население!P20</f>
        <v>0</v>
      </c>
      <c r="Q20" s="77">
        <f>'число умерших'!Q20*100000/население!Q20</f>
        <v>0</v>
      </c>
      <c r="R20" s="77">
        <f>'число умерших'!R20*100000/население!R20</f>
        <v>0</v>
      </c>
      <c r="S20" s="77">
        <f>'число умерших'!S20*100000/население!S20</f>
        <v>361.99894049090585</v>
      </c>
      <c r="T20" s="77">
        <f>'число умерших'!T20*100000/население!T20</f>
        <v>376.14185921547556</v>
      </c>
      <c r="U20" s="77">
        <f>'число умерших'!U20*100000/население!U20</f>
        <v>0</v>
      </c>
      <c r="V20" s="77">
        <f>'число умерших'!V20*100000/население!V20</f>
        <v>17.911517105498834</v>
      </c>
      <c r="W20" s="77">
        <f>'число умерших'!W20*100000/население!W20</f>
        <v>8.829242450997704</v>
      </c>
      <c r="X20" s="77">
        <f>'число умерших'!X20*100000/население!X20</f>
        <v>17.911517105498834</v>
      </c>
      <c r="Y20" s="77">
        <f>'число умерших'!Y20*100000/население!Y20</f>
        <v>0</v>
      </c>
      <c r="Z20" s="77">
        <f>'число умерших'!Z20*100000/население!Z20</f>
        <v>0</v>
      </c>
      <c r="AA20" s="77">
        <f>'число умерших'!AA20*100000/население!AA20</f>
        <v>0</v>
      </c>
      <c r="AB20" s="77">
        <f>'число умерших'!AB20*100000/население!AB20</f>
        <v>0</v>
      </c>
      <c r="AC20" s="77">
        <f>'число умерших'!AC20*100000/население!AC20</f>
        <v>8.829242450997704</v>
      </c>
      <c r="AD20" s="77">
        <f>'число умерших'!AD20*100000/население!AD20</f>
        <v>0</v>
      </c>
      <c r="AE20" s="77">
        <f>'число умерших'!AI20*100000/население!AI20</f>
        <v>0</v>
      </c>
      <c r="AF20" s="77">
        <f>'число умерших'!AJ20*100000/население!AJ20</f>
        <v>0</v>
      </c>
      <c r="AG20" s="77">
        <f>'число умерших'!AK20*100000/население!AK20</f>
        <v>141.26787921596326</v>
      </c>
      <c r="AH20" s="77">
        <f>'число умерших'!AL20*100000/население!AL20</f>
        <v>152.2478953967401</v>
      </c>
      <c r="AI20" s="77">
        <f>'число умерших'!AM20*100000/население!AM20</f>
        <v>105.95090941197245</v>
      </c>
      <c r="AJ20" s="77">
        <f>'число умерших'!AN20*100000/население!AN20</f>
        <v>53.73455131649651</v>
      </c>
      <c r="AK20" s="50">
        <f>'число умерших'!AO20*100000/население!AO20</f>
        <v>671.0224262758255</v>
      </c>
      <c r="AL20" s="50">
        <f>'число умерших'!AP20*100000/население!AP20</f>
        <v>716.4606842199535</v>
      </c>
      <c r="AM20" s="50">
        <f>'число умерших'!AQ20*100000/население!AQ20</f>
        <v>565.071516863853</v>
      </c>
      <c r="AN20" s="50">
        <f>'число умерших'!AR20*100000/население!AR20</f>
        <v>662.7261329034569</v>
      </c>
    </row>
    <row r="21" spans="1:40" ht="22.5" customHeight="1">
      <c r="A21" s="15">
        <v>17</v>
      </c>
      <c r="B21" s="24" t="s">
        <v>36</v>
      </c>
      <c r="C21" s="77">
        <f>'число умерших'!C21*100000/население!C21</f>
        <v>317.4578831540284</v>
      </c>
      <c r="D21" s="77">
        <f>'число умерших'!D21*100000/население!D21</f>
        <v>335.32428124219786</v>
      </c>
      <c r="E21" s="77">
        <f>'число умерших'!E21*100000/население!E21</f>
        <v>3.067225924193511</v>
      </c>
      <c r="F21" s="77">
        <f>'число умерших'!F21*100000/население!F21</f>
        <v>4.225162764792871</v>
      </c>
      <c r="G21" s="77">
        <f>'число умерших'!G21*100000/население!G21</f>
        <v>64.79514764858793</v>
      </c>
      <c r="H21" s="77">
        <f>'число умерших'!H21*100000/население!H21</f>
        <v>69.13902706024697</v>
      </c>
      <c r="I21" s="77">
        <f>'число умерших'!I21*100000/население!I21</f>
        <v>0</v>
      </c>
      <c r="J21" s="77">
        <f>'число умерших'!J21*100000/население!J21</f>
        <v>0</v>
      </c>
      <c r="K21" s="77">
        <f>'число умерших'!K21*100000/население!K21</f>
        <v>2.683822683669322</v>
      </c>
      <c r="L21" s="77">
        <f>'число умерших'!L21*100000/население!L21</f>
        <v>2.688739941231827</v>
      </c>
      <c r="M21" s="77">
        <f>'число умерших'!M21*100000/население!M21</f>
        <v>1.1502097215725666</v>
      </c>
      <c r="N21" s="77">
        <f>'число умерших'!N21*100000/население!N21</f>
        <v>1.536422823561044</v>
      </c>
      <c r="O21" s="77">
        <f>'число умерших'!O21*100000/население!O21</f>
        <v>3.4506291647177</v>
      </c>
      <c r="P21" s="77">
        <f>'число умерших'!P21*100000/население!P21</f>
        <v>1.920528529451305</v>
      </c>
      <c r="Q21" s="77">
        <f>'число умерших'!Q21*100000/население!Q21</f>
        <v>0</v>
      </c>
      <c r="R21" s="77">
        <f>'число умерших'!R21*100000/население!R21</f>
        <v>0</v>
      </c>
      <c r="S21" s="77">
        <f>'число умерших'!S21*100000/население!S21</f>
        <v>170.99784527378824</v>
      </c>
      <c r="T21" s="77">
        <f>'число умерших'!T21*100000/население!T21</f>
        <v>164.3972421210317</v>
      </c>
      <c r="U21" s="77">
        <f>'число умерших'!U21*100000/население!U21</f>
        <v>11.118693975201479</v>
      </c>
      <c r="V21" s="77">
        <f>'число умерших'!V21*100000/население!V21</f>
        <v>9.602642647256525</v>
      </c>
      <c r="W21" s="77">
        <f>'число умерших'!W21*100000/население!W21</f>
        <v>19.170162026209447</v>
      </c>
      <c r="X21" s="77">
        <f>'число умерших'!X21*100000/население!X21</f>
        <v>25.350976588757227</v>
      </c>
      <c r="Y21" s="77">
        <f>'число умерших'!Y21*100000/население!Y21</f>
        <v>0</v>
      </c>
      <c r="Z21" s="77">
        <f>'число умерших'!Z21*100000/население!Z21</f>
        <v>0.384105705890261</v>
      </c>
      <c r="AA21" s="77">
        <f>'число умерших'!AA21*100000/население!AA21</f>
        <v>0.3834032405241889</v>
      </c>
      <c r="AB21" s="77">
        <f>'число умерших'!AB21*100000/население!AB21</f>
        <v>0.384105705890261</v>
      </c>
      <c r="AC21" s="77">
        <f>'число умерших'!AC21*100000/население!AC21</f>
        <v>3.067225924193511</v>
      </c>
      <c r="AD21" s="77">
        <f>'число умерших'!AD21*100000/население!AD21</f>
        <v>4.225162764792871</v>
      </c>
      <c r="AE21" s="77">
        <f>'число умерших'!AI21*100000/население!AI21</f>
        <v>0.7668064810483778</v>
      </c>
      <c r="AF21" s="77">
        <f>'число умерших'!AJ21*100000/население!AJ21</f>
        <v>0.384105705890261</v>
      </c>
      <c r="AG21" s="77">
        <f>'число умерших'!AK21*100000/население!AK21</f>
        <v>7.28466156995959</v>
      </c>
      <c r="AH21" s="77">
        <f>'число умерших'!AL21*100000/население!AL21</f>
        <v>13.059594000268874</v>
      </c>
      <c r="AI21" s="77">
        <f>'число умерших'!AM21*100000/население!AM21</f>
        <v>27.6050333177416</v>
      </c>
      <c r="AJ21" s="77">
        <f>'число умерших'!AN21*100000/население!AN21</f>
        <v>38.02646488313584</v>
      </c>
      <c r="AK21" s="50">
        <f>'число умерших'!AO21*100000/население!AO21</f>
        <v>317.4578831540284</v>
      </c>
      <c r="AL21" s="50">
        <f>'число умерших'!AP21*100000/население!AP21</f>
        <v>335.32428124219786</v>
      </c>
      <c r="AM21" s="50">
        <f>'число умерших'!AQ21*100000/население!AQ21</f>
        <v>289.8528498362868</v>
      </c>
      <c r="AN21" s="50">
        <f>'число умерших'!AR21*100000/население!AR21</f>
        <v>297.29781635906204</v>
      </c>
    </row>
    <row r="22" spans="1:40" ht="22.5" customHeight="1">
      <c r="A22" s="15">
        <v>18</v>
      </c>
      <c r="B22" s="24" t="s">
        <v>37</v>
      </c>
      <c r="C22" s="77">
        <f>'число умерших'!C22*100000/население!C22</f>
        <v>340.17124970897896</v>
      </c>
      <c r="D22" s="77">
        <f>'число умерших'!D22*100000/население!D22</f>
        <v>331.7459468136337</v>
      </c>
      <c r="E22" s="77">
        <f>'число умерших'!E22*100000/население!E22</f>
        <v>15.521121659725276</v>
      </c>
      <c r="F22" s="77">
        <f>'число умерших'!F22*100000/население!F22</f>
        <v>4.013055808229439</v>
      </c>
      <c r="G22" s="77">
        <f>'число умерших'!G22*100000/население!G22</f>
        <v>54.323925809038464</v>
      </c>
      <c r="H22" s="77">
        <f>'число умерших'!H22*100000/население!H22</f>
        <v>58.85815185403178</v>
      </c>
      <c r="I22" s="77">
        <f>'число умерших'!I22*100000/население!I22</f>
        <v>0</v>
      </c>
      <c r="J22" s="77">
        <f>'число умерших'!J22*100000/население!J22</f>
        <v>0</v>
      </c>
      <c r="K22" s="77">
        <f>'число умерших'!K22*100000/население!K22</f>
        <v>3.880280414931319</v>
      </c>
      <c r="L22" s="77">
        <f>'число умерших'!L22*100000/население!L22</f>
        <v>5.350741077639253</v>
      </c>
      <c r="M22" s="77">
        <f>'число умерших'!M22*100000/население!M22</f>
        <v>0</v>
      </c>
      <c r="N22" s="77">
        <f>'число умерших'!N22*100000/население!N22</f>
        <v>0</v>
      </c>
      <c r="O22" s="77">
        <f>'число умерших'!O22*100000/население!O22</f>
        <v>3.880280414931319</v>
      </c>
      <c r="P22" s="77">
        <f>'число умерших'!P22*100000/население!P22</f>
        <v>8.026111616458879</v>
      </c>
      <c r="Q22" s="77">
        <f>'число умерших'!Q22*100000/население!Q22</f>
        <v>0</v>
      </c>
      <c r="R22" s="77">
        <f>'число умерших'!R22*100000/население!R22</f>
        <v>0</v>
      </c>
      <c r="S22" s="77">
        <f>'число умерших'!S22*100000/население!S22</f>
        <v>153.91778979227564</v>
      </c>
      <c r="T22" s="77">
        <f>'число умерших'!T22*100000/население!T22</f>
        <v>132.4308416715715</v>
      </c>
      <c r="U22" s="77">
        <f>'число умерших'!U22*100000/население!U22</f>
        <v>21.98825568461081</v>
      </c>
      <c r="V22" s="77">
        <f>'число умерших'!V22*100000/население!V22</f>
        <v>22.740649579966824</v>
      </c>
      <c r="W22" s="77">
        <f>'число умерших'!W22*100000/население!W22</f>
        <v>25.868536099542126</v>
      </c>
      <c r="X22" s="77">
        <f>'число умерших'!X22*100000/население!X22</f>
        <v>38.79287281288458</v>
      </c>
      <c r="Y22" s="77">
        <f>'число умерших'!Y22*100000/население!Y22</f>
        <v>0</v>
      </c>
      <c r="Z22" s="77">
        <f>'число умерших'!Z22*100000/население!Z22</f>
        <v>0</v>
      </c>
      <c r="AA22" s="77">
        <f>'число умерших'!AA22*100000/население!AA22</f>
        <v>1.2934268049771063</v>
      </c>
      <c r="AB22" s="77">
        <f>'число умерших'!AB22*100000/население!AB22</f>
        <v>0</v>
      </c>
      <c r="AC22" s="77">
        <f>'число умерших'!AC22*100000/население!AC22</f>
        <v>2.5868536099542125</v>
      </c>
      <c r="AD22" s="77">
        <f>'число умерших'!AD22*100000/население!AD22</f>
        <v>2.6753705388196267</v>
      </c>
      <c r="AE22" s="77">
        <f>'число умерших'!AI22*100000/население!AI22</f>
        <v>0</v>
      </c>
      <c r="AF22" s="77">
        <f>'число умерших'!AJ22*100000/население!AJ22</f>
        <v>0</v>
      </c>
      <c r="AG22" s="77">
        <f>'число умерших'!AK22*100000/население!AK22</f>
        <v>18.10797526967949</v>
      </c>
      <c r="AH22" s="77">
        <f>'число умерших'!AL22*100000/население!AL22</f>
        <v>16.052223232917758</v>
      </c>
      <c r="AI22" s="77">
        <f>'число умерших'!AM22*100000/население!AM22</f>
        <v>36.21595053935898</v>
      </c>
      <c r="AJ22" s="77">
        <f>'число умерших'!AN22*100000/население!AN22</f>
        <v>42.80592862111403</v>
      </c>
      <c r="AK22" s="50">
        <f>'число умерших'!AO22*100000/население!AO22</f>
        <v>340.17124970897896</v>
      </c>
      <c r="AL22" s="50">
        <f>'число умерших'!AP22*100000/население!AP22</f>
        <v>331.7459468136337</v>
      </c>
      <c r="AM22" s="50">
        <f>'число умерших'!AQ22*100000/население!AQ22</f>
        <v>303.95529916962</v>
      </c>
      <c r="AN22" s="50">
        <f>'число умерших'!AR22*100000/население!AR22</f>
        <v>288.9400181925197</v>
      </c>
    </row>
    <row r="23" spans="1:40" ht="22.5" customHeight="1">
      <c r="A23" s="15">
        <v>19</v>
      </c>
      <c r="B23" s="24" t="s">
        <v>38</v>
      </c>
      <c r="C23" s="77">
        <f>'число умерших'!C23*100000/население!C23</f>
        <v>536.4692507194372</v>
      </c>
      <c r="D23" s="77">
        <f>'число умерших'!D23*100000/население!D23</f>
        <v>507.81675069824803</v>
      </c>
      <c r="E23" s="77">
        <f>'число умерших'!E23*100000/население!E23</f>
        <v>3.5527764948307103</v>
      </c>
      <c r="F23" s="77">
        <f>'число умерших'!F23*100000/население!F23</f>
        <v>3.627262504987486</v>
      </c>
      <c r="G23" s="77">
        <f>'число умерших'!G23*100000/население!G23</f>
        <v>92.37218886559846</v>
      </c>
      <c r="H23" s="77">
        <f>'число умерших'!H23*100000/население!H23</f>
        <v>90.68156262468715</v>
      </c>
      <c r="I23" s="77">
        <f>'число умерших'!I23*100000/население!I23</f>
        <v>0</v>
      </c>
      <c r="J23" s="77">
        <f>'число умерших'!J23*100000/население!J23</f>
        <v>0</v>
      </c>
      <c r="K23" s="77">
        <f>'число умерших'!K23*100000/население!K23</f>
        <v>0</v>
      </c>
      <c r="L23" s="77">
        <f>'число умерших'!L23*100000/население!L23</f>
        <v>10.881787514962458</v>
      </c>
      <c r="M23" s="77">
        <f>'число умерших'!M23*100000/население!M23</f>
        <v>0</v>
      </c>
      <c r="N23" s="77">
        <f>'число умерших'!N23*100000/население!N23</f>
        <v>0</v>
      </c>
      <c r="O23" s="77">
        <f>'число умерших'!O23*100000/население!O23</f>
        <v>14.211105979322841</v>
      </c>
      <c r="P23" s="77">
        <f>'число умерших'!P23*100000/население!P23</f>
        <v>14.509050019949944</v>
      </c>
      <c r="Q23" s="77">
        <f>'число умерших'!Q23*100000/население!Q23</f>
        <v>0</v>
      </c>
      <c r="R23" s="77">
        <f>'число умерших'!R23*100000/население!R23</f>
        <v>0</v>
      </c>
      <c r="S23" s="77">
        <f>'число умерших'!S23*100000/население!S23</f>
        <v>291.32767257611823</v>
      </c>
      <c r="T23" s="77">
        <f>'число умерших'!T23*100000/население!T23</f>
        <v>268.41742536907395</v>
      </c>
      <c r="U23" s="77">
        <f>'число умерших'!U23*100000/население!U23</f>
        <v>31.974988453476392</v>
      </c>
      <c r="V23" s="77">
        <f>'число умерших'!V23*100000/население!V23</f>
        <v>32.64536254488738</v>
      </c>
      <c r="W23" s="77">
        <f>'число умерших'!W23*100000/население!W23</f>
        <v>35.5277649483071</v>
      </c>
      <c r="X23" s="77">
        <f>'число умерших'!X23*100000/население!X23</f>
        <v>36.27262504987486</v>
      </c>
      <c r="Y23" s="77">
        <f>'число умерших'!Y23*100000/население!Y23</f>
        <v>0</v>
      </c>
      <c r="Z23" s="77">
        <f>'число умерших'!Z23*100000/население!Z23</f>
        <v>0</v>
      </c>
      <c r="AA23" s="77">
        <f>'число умерших'!AA23*100000/население!AA23</f>
        <v>0</v>
      </c>
      <c r="AB23" s="77">
        <f>'число умерших'!AB23*100000/население!AB23</f>
        <v>0</v>
      </c>
      <c r="AC23" s="77">
        <f>'число умерших'!AC23*100000/население!AC23</f>
        <v>7.105552989661421</v>
      </c>
      <c r="AD23" s="77">
        <f>'число умерших'!AD23*100000/население!AD23</f>
        <v>0</v>
      </c>
      <c r="AE23" s="77">
        <f>'число умерших'!AI23*100000/население!AI23</f>
        <v>0</v>
      </c>
      <c r="AF23" s="77">
        <f>'число умерших'!AJ23*100000/население!AJ23</f>
        <v>0</v>
      </c>
      <c r="AG23" s="77">
        <f>'число умерших'!AK23*100000/население!AK23</f>
        <v>28.422211958645683</v>
      </c>
      <c r="AH23" s="77">
        <f>'число умерших'!AL23*100000/население!AL23</f>
        <v>29.01810003989989</v>
      </c>
      <c r="AI23" s="77">
        <f>'число умерших'!AM23*100000/население!AM23</f>
        <v>31.974988453476392</v>
      </c>
      <c r="AJ23" s="77">
        <f>'число умерших'!AN23*100000/население!AN23</f>
        <v>21.763575029924915</v>
      </c>
      <c r="AK23" s="50">
        <f>'число умерших'!AO23*100000/население!AO23</f>
        <v>536.4692507194372</v>
      </c>
      <c r="AL23" s="50">
        <f>'число умерших'!AP23*100000/население!AP23</f>
        <v>507.81675069824803</v>
      </c>
      <c r="AM23" s="50">
        <f>'число умерших'!AQ23*100000/население!AQ23</f>
        <v>504.49426226596086</v>
      </c>
      <c r="AN23" s="50">
        <f>'число умерших'!AR23*100000/население!AR23</f>
        <v>486.0531756683231</v>
      </c>
    </row>
    <row r="24" spans="1:40" ht="22.5" customHeight="1">
      <c r="A24" s="15">
        <v>20</v>
      </c>
      <c r="B24" s="24" t="s">
        <v>39</v>
      </c>
      <c r="C24" s="77">
        <f>'число умерших'!C24*100000/население!C24</f>
        <v>276.70673622136536</v>
      </c>
      <c r="D24" s="77">
        <f>'число умерших'!D24*100000/население!D24</f>
        <v>295.25531574008374</v>
      </c>
      <c r="E24" s="77">
        <f>'число умерших'!E24*100000/население!E24</f>
        <v>4.536176003628941</v>
      </c>
      <c r="F24" s="77">
        <f>'число умерших'!F24*100000/население!F24</f>
        <v>2.288800897209952</v>
      </c>
      <c r="G24" s="77">
        <f>'число умерших'!G24*100000/население!G24</f>
        <v>36.28940802903153</v>
      </c>
      <c r="H24" s="77">
        <f>'число умерших'!H24*100000/население!H24</f>
        <v>38.90961525256918</v>
      </c>
      <c r="I24" s="77">
        <f>'число умерших'!I24*100000/население!I24</f>
        <v>2.2680880018144705</v>
      </c>
      <c r="J24" s="77">
        <f>'число умерших'!J24*100000/население!J24</f>
        <v>0</v>
      </c>
      <c r="K24" s="77">
        <f>'число умерших'!K24*100000/население!K24</f>
        <v>2.2680880018144705</v>
      </c>
      <c r="L24" s="77">
        <f>'число умерших'!L24*100000/население!L24</f>
        <v>2.288800897209952</v>
      </c>
      <c r="M24" s="77">
        <f>'число умерших'!M24*100000/население!M24</f>
        <v>0</v>
      </c>
      <c r="N24" s="77">
        <f>'число умерших'!N24*100000/население!N24</f>
        <v>0</v>
      </c>
      <c r="O24" s="77">
        <f>'число умерших'!O24*100000/население!O24</f>
        <v>2.2680880018144705</v>
      </c>
      <c r="P24" s="77">
        <f>'число умерших'!P24*100000/население!P24</f>
        <v>2.288800897209952</v>
      </c>
      <c r="Q24" s="77">
        <f>'число умерших'!Q24*100000/население!Q24</f>
        <v>0</v>
      </c>
      <c r="R24" s="77">
        <f>'число умерших'!R24*100000/население!R24</f>
        <v>0</v>
      </c>
      <c r="S24" s="77">
        <f>'число умерших'!S24*100000/население!S24</f>
        <v>120.20866409616693</v>
      </c>
      <c r="T24" s="77">
        <f>'число умерших'!T24*100000/население!T24</f>
        <v>119.01764665491748</v>
      </c>
      <c r="U24" s="77">
        <f>'число умерших'!U24*100000/население!U24</f>
        <v>11.340440009072353</v>
      </c>
      <c r="V24" s="77">
        <f>'число умерших'!V24*100000/население!V24</f>
        <v>20.599208074889564</v>
      </c>
      <c r="W24" s="77">
        <f>'число умерших'!W24*100000/население!W24</f>
        <v>20.412792016330233</v>
      </c>
      <c r="X24" s="77">
        <f>'число умерших'!X24*100000/население!X24</f>
        <v>34.33201345814928</v>
      </c>
      <c r="Y24" s="77">
        <f>'число умерших'!Y24*100000/население!Y24</f>
        <v>0</v>
      </c>
      <c r="Z24" s="77">
        <f>'число умерших'!Z24*100000/население!Z24</f>
        <v>0</v>
      </c>
      <c r="AA24" s="77">
        <f>'число умерших'!AA24*100000/население!AA24</f>
        <v>2.2680880018144705</v>
      </c>
      <c r="AB24" s="77">
        <f>'число умерших'!AB24*100000/население!AB24</f>
        <v>0</v>
      </c>
      <c r="AC24" s="77">
        <f>'число умерших'!AC24*100000/население!AC24</f>
        <v>6.804264005443411</v>
      </c>
      <c r="AD24" s="77">
        <f>'число умерших'!AD24*100000/население!AD24</f>
        <v>2.288800897209952</v>
      </c>
      <c r="AE24" s="77">
        <f>'число умерших'!AI24*100000/население!AI24</f>
        <v>0</v>
      </c>
      <c r="AF24" s="77">
        <f>'число умерших'!AJ24*100000/население!AJ24</f>
        <v>0</v>
      </c>
      <c r="AG24" s="77">
        <f>'число умерших'!AK24*100000/население!AK24</f>
        <v>34.02132002721706</v>
      </c>
      <c r="AH24" s="77">
        <f>'число умерших'!AL24*100000/население!AL24</f>
        <v>18.310407177679615</v>
      </c>
      <c r="AI24" s="77">
        <f>'число умерших'!AM24*100000/население!AM24</f>
        <v>31.753232025402585</v>
      </c>
      <c r="AJ24" s="77">
        <f>'число умерших'!AN24*100000/население!AN24</f>
        <v>54.931221533038844</v>
      </c>
      <c r="AK24" s="50">
        <f>'число умерших'!AO24*100000/население!AO24</f>
        <v>276.70673622136536</v>
      </c>
      <c r="AL24" s="50">
        <f>'число умерших'!AP24*100000/население!AP24</f>
        <v>295.25531574008374</v>
      </c>
      <c r="AM24" s="50">
        <f>'число умерших'!AQ24*100000/население!AQ24</f>
        <v>244.9535041959628</v>
      </c>
      <c r="AN24" s="50">
        <f>'число умерших'!AR24*100000/население!AR24</f>
        <v>240.32409420704494</v>
      </c>
    </row>
    <row r="25" spans="1:40" ht="22.5" customHeight="1">
      <c r="A25" s="15">
        <v>21</v>
      </c>
      <c r="B25" s="25" t="s">
        <v>40</v>
      </c>
      <c r="C25" s="77">
        <f>'число умерших'!C25*100000/население!C25</f>
        <v>344.7192575800029</v>
      </c>
      <c r="D25" s="77">
        <f>'число умерших'!D25*100000/население!D25</f>
        <v>369.03543256286076</v>
      </c>
      <c r="E25" s="77">
        <f>'число умерших'!E25*100000/население!E25</f>
        <v>2.5471866323645536</v>
      </c>
      <c r="F25" s="77">
        <f>'число умерших'!F25*100000/население!F25</f>
        <v>5.161334721158892</v>
      </c>
      <c r="G25" s="77">
        <f>'число умерших'!G25*100000/население!G25</f>
        <v>60.283416965961095</v>
      </c>
      <c r="H25" s="77">
        <f>'число умерших'!H25*100000/население!H25</f>
        <v>67.09735137506559</v>
      </c>
      <c r="I25" s="77">
        <f>'число умерших'!I25*100000/население!I25</f>
        <v>0</v>
      </c>
      <c r="J25" s="77">
        <f>'число умерших'!J25*100000/население!J25</f>
        <v>1.720444907052964</v>
      </c>
      <c r="K25" s="77">
        <f>'число умерших'!K25*100000/население!K25</f>
        <v>2.5471866323645536</v>
      </c>
      <c r="L25" s="77">
        <f>'число умерших'!L25*100000/население!L25</f>
        <v>1.720444907052964</v>
      </c>
      <c r="M25" s="77">
        <f>'число умерших'!M25*100000/население!M25</f>
        <v>0</v>
      </c>
      <c r="N25" s="77">
        <f>'число умерших'!N25*100000/население!N25</f>
        <v>0.860222453526482</v>
      </c>
      <c r="O25" s="77">
        <f>'число умерших'!O25*100000/население!O25</f>
        <v>0.8490622107881844</v>
      </c>
      <c r="P25" s="77">
        <f>'число умерших'!P25*100000/население!P25</f>
        <v>0.860222453526482</v>
      </c>
      <c r="Q25" s="77">
        <f>'число умерших'!Q25*100000/население!Q25</f>
        <v>0</v>
      </c>
      <c r="R25" s="77">
        <f>'число умерших'!R25*100000/население!R25</f>
        <v>0</v>
      </c>
      <c r="S25" s="77">
        <f>'число умерших'!S25*100000/население!S25</f>
        <v>180.0011886870951</v>
      </c>
      <c r="T25" s="77">
        <f>'число умерших'!T25*100000/население!T25</f>
        <v>179.78649278703472</v>
      </c>
      <c r="U25" s="77">
        <f>'число умерших'!U25*100000/население!U25</f>
        <v>16.132182004975505</v>
      </c>
      <c r="V25" s="77">
        <f>'число умерших'!V25*100000/население!V25</f>
        <v>24.946451152267976</v>
      </c>
      <c r="W25" s="77">
        <f>'число умерших'!W25*100000/население!W25</f>
        <v>17.830306426551875</v>
      </c>
      <c r="X25" s="77">
        <f>'число умерших'!X25*100000/население!X25</f>
        <v>30.107785873426867</v>
      </c>
      <c r="Y25" s="77">
        <f>'число умерших'!Y25*100000/население!Y25</f>
        <v>3.396248843152738</v>
      </c>
      <c r="Z25" s="77">
        <f>'число умерших'!Z25*100000/население!Z25</f>
        <v>3.440889814105928</v>
      </c>
      <c r="AA25" s="77">
        <f>'число умерших'!AA25*100000/население!AA25</f>
        <v>0.8490622107881844</v>
      </c>
      <c r="AB25" s="77">
        <f>'число умерших'!AB25*100000/население!AB25</f>
        <v>0</v>
      </c>
      <c r="AC25" s="77">
        <f>'число умерших'!AC25*100000/население!AC25</f>
        <v>5.094373264729107</v>
      </c>
      <c r="AD25" s="77">
        <f>'число умерших'!AD25*100000/население!AD25</f>
        <v>2.580667360579446</v>
      </c>
      <c r="AE25" s="77">
        <f>'число умерших'!AI25*100000/население!AI25</f>
        <v>0</v>
      </c>
      <c r="AF25" s="77">
        <f>'число умерших'!AJ25*100000/население!AJ25</f>
        <v>0.860222453526482</v>
      </c>
      <c r="AG25" s="77">
        <f>'число умерших'!AK25*100000/население!AK25</f>
        <v>31.415301799162826</v>
      </c>
      <c r="AH25" s="77">
        <f>'число умерших'!AL25*100000/население!AL25</f>
        <v>20.645338884635567</v>
      </c>
      <c r="AI25" s="77">
        <f>'число умерших'!AM25*100000/население!AM25</f>
        <v>23.773741902069165</v>
      </c>
      <c r="AJ25" s="77">
        <f>'число умерших'!AN25*100000/население!AN25</f>
        <v>29.247563419900388</v>
      </c>
      <c r="AK25" s="50">
        <f>'число умерших'!AO25*100000/население!AO25</f>
        <v>344.7192575800029</v>
      </c>
      <c r="AL25" s="50">
        <f>'число умерших'!AP25*100000/население!AP25</f>
        <v>369.03543256286076</v>
      </c>
      <c r="AM25" s="50">
        <f>'число умерших'!AQ25*100000/население!AQ25</f>
        <v>320.9455156779337</v>
      </c>
      <c r="AN25" s="50">
        <f>'число умерших'!AR25*100000/население!AR25</f>
        <v>339.78786914296035</v>
      </c>
    </row>
    <row r="26" spans="1:47" ht="22.5" customHeight="1">
      <c r="A26" s="15"/>
      <c r="B26" s="24" t="s">
        <v>41</v>
      </c>
      <c r="C26" s="77">
        <f>'число умерших'!C26*100000/население!C26</f>
        <v>394.5899083452555</v>
      </c>
      <c r="D26" s="77">
        <f>'число умерших'!D26*100000/население!D26</f>
        <v>416.2676832463098</v>
      </c>
      <c r="E26" s="77">
        <f>'число умерших'!E26*100000/население!E26</f>
        <v>4.281264828339119</v>
      </c>
      <c r="F26" s="77">
        <f>'число умерших'!F26*100000/население!F26</f>
        <v>3.6134347504019946</v>
      </c>
      <c r="G26" s="77">
        <f>'число умерших'!G26*100000/население!G26</f>
        <v>64.21897242508679</v>
      </c>
      <c r="H26" s="77">
        <f>'число умерших'!H26*100000/население!H26</f>
        <v>71.4255602329461</v>
      </c>
      <c r="I26" s="77">
        <f>'число умерших'!I26*100000/население!I26</f>
        <v>0.11892402300941997</v>
      </c>
      <c r="J26" s="77">
        <f>'число умерших'!J26*100000/население!J26</f>
        <v>0.24089565002679963</v>
      </c>
      <c r="K26" s="77">
        <f>'число умерших'!K26*100000/население!K26</f>
        <v>2.9731005752354993</v>
      </c>
      <c r="L26" s="77">
        <f>'число умерших'!L26*100000/население!L26</f>
        <v>3.492986925388595</v>
      </c>
      <c r="M26" s="77">
        <f>'число умерших'!M26*100000/население!M26</f>
        <v>1.3081642531036197</v>
      </c>
      <c r="N26" s="77">
        <f>'число умерших'!N26*100000/население!N26</f>
        <v>2.890747800321596</v>
      </c>
      <c r="O26" s="77">
        <f>'число умерших'!O26*100000/население!O26</f>
        <v>5.946201150470999</v>
      </c>
      <c r="P26" s="77">
        <f>'число умерших'!P26*100000/население!P26</f>
        <v>4.938360825549393</v>
      </c>
      <c r="Q26" s="77">
        <f>'число умерших'!Q26*100000/население!Q26</f>
        <v>0</v>
      </c>
      <c r="R26" s="77">
        <f>'число умерших'!R26*100000/население!R26</f>
        <v>0</v>
      </c>
      <c r="S26" s="77">
        <f>'число умерших'!S26*100000/население!S26</f>
        <v>194.32185359739222</v>
      </c>
      <c r="T26" s="77">
        <f>'число умерших'!T26*100000/население!T26</f>
        <v>193.80055044656032</v>
      </c>
      <c r="U26" s="77">
        <f>'число умерших'!U26*100000/население!U26</f>
        <v>17.481831382384737</v>
      </c>
      <c r="V26" s="77">
        <f>'число умерших'!V26*100000/население!V26</f>
        <v>19.87389112721097</v>
      </c>
      <c r="W26" s="77">
        <f>'число умерших'!W26*100000/население!W26</f>
        <v>24.974044831978194</v>
      </c>
      <c r="X26" s="77">
        <f>'число умерших'!X26*100000/население!X26</f>
        <v>31.436882328497354</v>
      </c>
      <c r="Y26" s="77">
        <f>'число умерших'!Y26*100000/население!Y26</f>
        <v>0.4756960920376799</v>
      </c>
      <c r="Z26" s="77">
        <f>'число умерших'!Z26*100000/население!Z26</f>
        <v>0.722686950080399</v>
      </c>
      <c r="AA26" s="77">
        <f>'число умерших'!AA26*100000/население!AA26</f>
        <v>0.8324681610659398</v>
      </c>
      <c r="AB26" s="77">
        <f>'число умерших'!AB26*100000/население!AB26</f>
        <v>0.722686950080399</v>
      </c>
      <c r="AC26" s="77">
        <f>'число умерших'!AC26*100000/население!AC26</f>
        <v>4.756960920376799</v>
      </c>
      <c r="AD26" s="77">
        <f>'число умерших'!AD26*100000/население!AD26</f>
        <v>2.890747800321596</v>
      </c>
      <c r="AE26" s="77">
        <f>'число умерших'!AI26*100000/население!AI26</f>
        <v>0.23784804601883994</v>
      </c>
      <c r="AF26" s="77">
        <f>'число умерших'!AJ26*100000/население!AJ26</f>
        <v>0.3613434750401995</v>
      </c>
      <c r="AG26" s="77">
        <f>'число умерших'!AK26*100000/население!AK26</f>
        <v>29.017461614298472</v>
      </c>
      <c r="AH26" s="77">
        <f>'число умерших'!AL26*100000/население!AL26</f>
        <v>32.64136057863135</v>
      </c>
      <c r="AI26" s="77">
        <f>'число умерших'!AM26*100000/население!AM26</f>
        <v>42.45587621436293</v>
      </c>
      <c r="AJ26" s="77">
        <f>'число умерших'!AN26*100000/население!AN26</f>
        <v>47.21554740525273</v>
      </c>
      <c r="AK26" s="50">
        <f>'число умерших'!AO26*100000/население!AO26</f>
        <v>394.5899083452555</v>
      </c>
      <c r="AL26" s="50">
        <f>'число умерших'!AP26*100000/население!AP26</f>
        <v>416.2676832463098</v>
      </c>
      <c r="AM26" s="50">
        <f>'число умерших'!AQ26*100000/население!AQ26</f>
        <v>352.13403213089254</v>
      </c>
      <c r="AN26" s="50">
        <f>'число умерших'!AR26*100000/население!AR26</f>
        <v>369.05213584105707</v>
      </c>
      <c r="AO26" s="9"/>
      <c r="AP26" s="9"/>
      <c r="AQ26" s="9"/>
      <c r="AR26" s="9"/>
      <c r="AS26" s="9"/>
      <c r="AT26" s="9"/>
      <c r="AU26" s="9"/>
    </row>
    <row r="27" spans="1:47" ht="15.75">
      <c r="A27" t="s">
        <v>51</v>
      </c>
      <c r="B27" s="34"/>
      <c r="C27" s="3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9"/>
      <c r="AL27" s="9"/>
      <c r="AM27" s="12"/>
      <c r="AN27" s="12"/>
      <c r="AO27" s="9"/>
      <c r="AP27" s="9"/>
      <c r="AQ27" s="9"/>
      <c r="AR27" s="9"/>
      <c r="AS27" s="9"/>
      <c r="AT27" s="9"/>
      <c r="AU27" s="9"/>
    </row>
    <row r="28" spans="1:47" ht="15.75">
      <c r="A28" s="10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9"/>
      <c r="AP28" s="9"/>
      <c r="AQ28" s="9"/>
      <c r="AR28" s="9"/>
      <c r="AS28" s="9"/>
      <c r="AT28" s="9"/>
      <c r="AU28" s="9"/>
    </row>
    <row r="29" spans="1:47" ht="15.75">
      <c r="A29" s="9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5.75">
      <c r="A30" s="9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2:47" ht="15.75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2:47" ht="15.75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2:47" ht="15.75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2:47" ht="15.7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2:47" ht="15.7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5.7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2:47" ht="15.7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2:47" ht="15.75"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2:47" ht="15.75"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ht="15.75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ht="15.75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ht="15.7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ht="15.7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ht="15.7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ht="15.75">
      <c r="B45" s="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ht="15.75"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ht="15.75">
      <c r="B47" s="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ht="15.75"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2:47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59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2:59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2:59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</sheetData>
  <sheetProtection/>
  <mergeCells count="22">
    <mergeCell ref="B1:AJ1"/>
    <mergeCell ref="AE2:AF3"/>
    <mergeCell ref="AG2:AH3"/>
    <mergeCell ref="AI2:AJ3"/>
    <mergeCell ref="AA2:AB3"/>
    <mergeCell ref="M2:N3"/>
    <mergeCell ref="A2:A4"/>
    <mergeCell ref="B2:B4"/>
    <mergeCell ref="C2:D3"/>
    <mergeCell ref="E2:F3"/>
    <mergeCell ref="G2:H3"/>
    <mergeCell ref="Q2:R3"/>
    <mergeCell ref="AM2:AN3"/>
    <mergeCell ref="AK2:AL3"/>
    <mergeCell ref="I2:J3"/>
    <mergeCell ref="Y2:Z3"/>
    <mergeCell ref="U2:V3"/>
    <mergeCell ref="K2:L3"/>
    <mergeCell ref="W2:X3"/>
    <mergeCell ref="O2:P3"/>
    <mergeCell ref="AC2:AD3"/>
    <mergeCell ref="S2:T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4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2.75"/>
  <cols>
    <col min="2" max="2" width="50.25390625" style="0" bestFit="1" customWidth="1"/>
  </cols>
  <sheetData>
    <row r="3" spans="1:2" ht="12.75">
      <c r="A3" s="58" t="s">
        <v>2</v>
      </c>
      <c r="B3" s="58" t="s">
        <v>1</v>
      </c>
    </row>
    <row r="4" spans="1:9" ht="12.75">
      <c r="A4" s="58"/>
      <c r="B4" s="58"/>
      <c r="C4" t="s">
        <v>53</v>
      </c>
      <c r="E4" t="s">
        <v>52</v>
      </c>
      <c r="G4" t="s">
        <v>55</v>
      </c>
      <c r="I4" t="s">
        <v>56</v>
      </c>
    </row>
    <row r="5" spans="1:9" ht="12.75">
      <c r="A5" s="58"/>
      <c r="B5" s="58"/>
      <c r="C5" t="s">
        <v>54</v>
      </c>
      <c r="D5" t="s">
        <v>57</v>
      </c>
      <c r="E5" t="s">
        <v>54</v>
      </c>
      <c r="G5" t="s">
        <v>54</v>
      </c>
      <c r="I5" t="s">
        <v>54</v>
      </c>
    </row>
    <row r="6" spans="1:2" ht="12.75">
      <c r="A6" s="15">
        <v>1</v>
      </c>
      <c r="B6" s="14">
        <v>2</v>
      </c>
    </row>
    <row r="7" spans="1:10" ht="18.75">
      <c r="A7" s="15">
        <v>2</v>
      </c>
      <c r="B7" s="23" t="s">
        <v>48</v>
      </c>
      <c r="C7">
        <v>161.05789607527336</v>
      </c>
      <c r="D7" s="45">
        <f>C7/9*12</f>
        <v>214.74386143369782</v>
      </c>
      <c r="E7">
        <v>593.3711960667966</v>
      </c>
      <c r="F7" s="45">
        <f>E7/9*12</f>
        <v>791.1615947557289</v>
      </c>
      <c r="G7">
        <v>0</v>
      </c>
      <c r="H7" s="45">
        <f>G7/9*12</f>
        <v>0</v>
      </c>
      <c r="I7">
        <v>42.38365686191405</v>
      </c>
      <c r="J7" s="45">
        <f>I7/9*12</f>
        <v>56.51154248255206</v>
      </c>
    </row>
    <row r="8" spans="1:10" ht="18.75">
      <c r="A8" s="15">
        <v>3</v>
      </c>
      <c r="B8" s="24" t="s">
        <v>22</v>
      </c>
      <c r="C8">
        <v>92.50158987107591</v>
      </c>
      <c r="D8" s="45">
        <f aca="true" t="shared" si="0" ref="D8:D27">C8/9*12</f>
        <v>123.33545316143454</v>
      </c>
      <c r="E8">
        <v>485.63334682314854</v>
      </c>
      <c r="F8" s="45">
        <f aca="true" t="shared" si="1" ref="F8:F27">E8/9*12</f>
        <v>647.5111290975314</v>
      </c>
      <c r="G8">
        <v>5.781349366942244</v>
      </c>
      <c r="H8" s="45">
        <f aca="true" t="shared" si="2" ref="H8:H27">G8/9*12</f>
        <v>7.708465822589659</v>
      </c>
      <c r="I8">
        <v>17.344048100826733</v>
      </c>
      <c r="J8" s="45">
        <f aca="true" t="shared" si="3" ref="J8:J27">I8/9*12</f>
        <v>23.125397467768977</v>
      </c>
    </row>
    <row r="9" spans="1:10" ht="18.75">
      <c r="A9" s="15">
        <v>4</v>
      </c>
      <c r="B9" s="46" t="s">
        <v>23</v>
      </c>
      <c r="C9" s="47">
        <v>205.12281070846262</v>
      </c>
      <c r="D9" s="48">
        <f t="shared" si="0"/>
        <v>273.4970809446168</v>
      </c>
      <c r="E9" s="47">
        <v>436.54341766159996</v>
      </c>
      <c r="F9" s="48">
        <f t="shared" si="1"/>
        <v>582.0578902154666</v>
      </c>
      <c r="G9" s="47">
        <v>0</v>
      </c>
      <c r="H9" s="48">
        <f t="shared" si="2"/>
        <v>0</v>
      </c>
      <c r="I9" s="47">
        <v>5.25955924893494</v>
      </c>
      <c r="J9" s="48">
        <f t="shared" si="3"/>
        <v>7.0127456652465865</v>
      </c>
    </row>
    <row r="10" spans="1:10" ht="18.75">
      <c r="A10" s="15">
        <v>5</v>
      </c>
      <c r="B10" s="46" t="s">
        <v>24</v>
      </c>
      <c r="C10" s="47">
        <v>188.2985877605918</v>
      </c>
      <c r="D10" s="48">
        <f t="shared" si="0"/>
        <v>251.06478368078905</v>
      </c>
      <c r="E10" s="47">
        <v>578.3456624075319</v>
      </c>
      <c r="F10" s="48">
        <f t="shared" si="1"/>
        <v>771.1275498767093</v>
      </c>
      <c r="G10" s="47">
        <v>0</v>
      </c>
      <c r="H10" s="48">
        <f t="shared" si="2"/>
        <v>0</v>
      </c>
      <c r="I10" s="47">
        <v>0</v>
      </c>
      <c r="J10" s="48">
        <f t="shared" si="3"/>
        <v>0</v>
      </c>
    </row>
    <row r="11" spans="1:10" ht="18.75">
      <c r="A11" s="15">
        <v>6</v>
      </c>
      <c r="B11" s="46" t="s">
        <v>25</v>
      </c>
      <c r="C11" s="47">
        <v>174.1117579846564</v>
      </c>
      <c r="D11" s="48">
        <f t="shared" si="0"/>
        <v>232.14901064620855</v>
      </c>
      <c r="E11" s="47">
        <v>658.360084879482</v>
      </c>
      <c r="F11" s="48">
        <f t="shared" si="1"/>
        <v>877.8134465059759</v>
      </c>
      <c r="G11" s="47">
        <v>5.440992437020513</v>
      </c>
      <c r="H11" s="48">
        <f t="shared" si="2"/>
        <v>7.254656582694017</v>
      </c>
      <c r="I11" s="47">
        <v>5.440992437020513</v>
      </c>
      <c r="J11" s="48">
        <f t="shared" si="3"/>
        <v>7.254656582694017</v>
      </c>
    </row>
    <row r="12" spans="1:10" ht="18.75">
      <c r="A12" s="15">
        <v>7</v>
      </c>
      <c r="B12" s="24" t="s">
        <v>26</v>
      </c>
      <c r="C12">
        <v>204.5552889343456</v>
      </c>
      <c r="D12" s="45">
        <f t="shared" si="0"/>
        <v>272.7403852457942</v>
      </c>
      <c r="E12">
        <v>446.48125565477363</v>
      </c>
      <c r="F12" s="45">
        <f t="shared" si="1"/>
        <v>595.3083408730315</v>
      </c>
      <c r="G12">
        <v>3.9337555564297233</v>
      </c>
      <c r="H12" s="45">
        <f t="shared" si="2"/>
        <v>5.245007408572964</v>
      </c>
      <c r="I12">
        <v>5.900633334644585</v>
      </c>
      <c r="J12" s="45">
        <f t="shared" si="3"/>
        <v>7.867511112859447</v>
      </c>
    </row>
    <row r="13" spans="1:10" ht="18.75">
      <c r="A13" s="15">
        <v>8</v>
      </c>
      <c r="B13" s="46" t="s">
        <v>27</v>
      </c>
      <c r="C13" s="47">
        <v>202.5931928687196</v>
      </c>
      <c r="D13" s="48">
        <f t="shared" si="0"/>
        <v>270.12425715829283</v>
      </c>
      <c r="E13" s="47">
        <v>468.8585320676082</v>
      </c>
      <c r="F13" s="48">
        <f t="shared" si="1"/>
        <v>625.1447094234777</v>
      </c>
      <c r="G13" s="47">
        <v>5.788376939106275</v>
      </c>
      <c r="H13" s="48">
        <f t="shared" si="2"/>
        <v>7.717835918808366</v>
      </c>
      <c r="I13" s="47">
        <v>23.1535077564251</v>
      </c>
      <c r="J13" s="48">
        <f t="shared" si="3"/>
        <v>30.871343675233465</v>
      </c>
    </row>
    <row r="14" spans="1:10" ht="18.75">
      <c r="A14" s="15">
        <v>9</v>
      </c>
      <c r="B14" s="24" t="s">
        <v>28</v>
      </c>
      <c r="C14">
        <v>156.29668788930516</v>
      </c>
      <c r="D14" s="45">
        <f t="shared" si="0"/>
        <v>208.3955838524069</v>
      </c>
      <c r="E14">
        <v>482.6809478934424</v>
      </c>
      <c r="F14" s="45">
        <f t="shared" si="1"/>
        <v>643.5745971912565</v>
      </c>
      <c r="G14">
        <v>4.596961408508975</v>
      </c>
      <c r="H14" s="45">
        <f t="shared" si="2"/>
        <v>6.129281878011967</v>
      </c>
      <c r="I14">
        <v>16.089364929781414</v>
      </c>
      <c r="J14" s="45">
        <f t="shared" si="3"/>
        <v>21.452486573041885</v>
      </c>
    </row>
    <row r="15" spans="1:10" ht="18.75">
      <c r="A15" s="15">
        <v>10</v>
      </c>
      <c r="B15" s="24" t="s">
        <v>29</v>
      </c>
      <c r="C15">
        <v>136.01516775204024</v>
      </c>
      <c r="D15" s="45">
        <f t="shared" si="0"/>
        <v>181.35355700272032</v>
      </c>
      <c r="E15">
        <v>420.4105185063062</v>
      </c>
      <c r="F15" s="45">
        <f t="shared" si="1"/>
        <v>560.5473580084083</v>
      </c>
      <c r="G15">
        <v>12.365015250185476</v>
      </c>
      <c r="H15" s="45">
        <f t="shared" si="2"/>
        <v>16.4866870002473</v>
      </c>
      <c r="I15">
        <v>8.24334350012365</v>
      </c>
      <c r="J15" s="45">
        <f t="shared" si="3"/>
        <v>10.991124666831533</v>
      </c>
    </row>
    <row r="16" spans="1:10" ht="18.75">
      <c r="A16" s="15">
        <v>11</v>
      </c>
      <c r="B16" s="24" t="s">
        <v>30</v>
      </c>
      <c r="C16">
        <v>109.22140739584958</v>
      </c>
      <c r="D16" s="45">
        <f t="shared" si="0"/>
        <v>145.62854319446612</v>
      </c>
      <c r="E16">
        <v>546.1070369792479</v>
      </c>
      <c r="F16" s="45">
        <f t="shared" si="1"/>
        <v>728.1427159723306</v>
      </c>
      <c r="G16">
        <v>7.801529099703542</v>
      </c>
      <c r="H16" s="45">
        <f t="shared" si="2"/>
        <v>10.402038799604723</v>
      </c>
      <c r="I16">
        <v>0</v>
      </c>
      <c r="J16" s="45">
        <f t="shared" si="3"/>
        <v>0</v>
      </c>
    </row>
    <row r="17" spans="1:10" ht="18.75">
      <c r="A17" s="15">
        <v>12</v>
      </c>
      <c r="B17" s="24" t="s">
        <v>31</v>
      </c>
      <c r="C17">
        <v>223.09477065857575</v>
      </c>
      <c r="D17" s="45">
        <f t="shared" si="0"/>
        <v>297.45969421143434</v>
      </c>
      <c r="E17">
        <v>553.2750312332679</v>
      </c>
      <c r="F17" s="45">
        <f t="shared" si="1"/>
        <v>737.7000416443572</v>
      </c>
      <c r="G17">
        <v>0</v>
      </c>
      <c r="H17" s="45">
        <f t="shared" si="2"/>
        <v>0</v>
      </c>
      <c r="I17">
        <v>8.92379082634303</v>
      </c>
      <c r="J17" s="45">
        <f t="shared" si="3"/>
        <v>11.898387768457374</v>
      </c>
    </row>
    <row r="18" spans="1:10" ht="18.75">
      <c r="A18" s="15">
        <v>13</v>
      </c>
      <c r="B18" s="46" t="s">
        <v>32</v>
      </c>
      <c r="C18" s="47">
        <v>244.540491355778</v>
      </c>
      <c r="D18" s="48">
        <f t="shared" si="0"/>
        <v>326.05398847437067</v>
      </c>
      <c r="E18" s="47">
        <v>494.76797088262055</v>
      </c>
      <c r="F18" s="48">
        <f t="shared" si="1"/>
        <v>659.690627843494</v>
      </c>
      <c r="G18" s="47">
        <v>11.373976342129207</v>
      </c>
      <c r="H18" s="48">
        <f t="shared" si="2"/>
        <v>15.165301789505609</v>
      </c>
      <c r="I18" s="47">
        <v>0</v>
      </c>
      <c r="J18" s="48">
        <f t="shared" si="3"/>
        <v>0</v>
      </c>
    </row>
    <row r="19" spans="1:10" ht="18.75">
      <c r="A19" s="15">
        <v>14</v>
      </c>
      <c r="B19" s="24" t="s">
        <v>33</v>
      </c>
      <c r="C19">
        <v>221.05018226944853</v>
      </c>
      <c r="D19" s="45">
        <f t="shared" si="0"/>
        <v>294.7335763592647</v>
      </c>
      <c r="E19">
        <v>523.5399053750097</v>
      </c>
      <c r="F19" s="45">
        <f t="shared" si="1"/>
        <v>698.0532071666795</v>
      </c>
      <c r="G19">
        <v>11.63422011944466</v>
      </c>
      <c r="H19" s="45">
        <f t="shared" si="2"/>
        <v>15.512293492592878</v>
      </c>
      <c r="I19">
        <v>3.87807337314822</v>
      </c>
      <c r="J19" s="45">
        <f t="shared" si="3"/>
        <v>5.170764497530961</v>
      </c>
    </row>
    <row r="20" spans="1:10" ht="18.75">
      <c r="A20" s="15">
        <v>15</v>
      </c>
      <c r="B20" s="46" t="s">
        <v>34</v>
      </c>
      <c r="C20" s="47">
        <v>128.12564579458567</v>
      </c>
      <c r="D20" s="48">
        <f t="shared" si="0"/>
        <v>170.8341943927809</v>
      </c>
      <c r="E20" s="47">
        <v>467.0386443480058</v>
      </c>
      <c r="F20" s="48">
        <f t="shared" si="1"/>
        <v>622.7181924640078</v>
      </c>
      <c r="G20" s="47">
        <v>8.266170696424881</v>
      </c>
      <c r="H20" s="48">
        <f t="shared" si="2"/>
        <v>11.021560928566508</v>
      </c>
      <c r="I20" s="47">
        <v>37.197768133911964</v>
      </c>
      <c r="J20" s="48">
        <f t="shared" si="3"/>
        <v>49.59702417854929</v>
      </c>
    </row>
    <row r="21" spans="1:10" ht="18.75">
      <c r="A21" s="15">
        <v>16</v>
      </c>
      <c r="B21" s="24" t="s">
        <v>35</v>
      </c>
      <c r="C21">
        <v>150.097121666961</v>
      </c>
      <c r="D21" s="45">
        <f t="shared" si="0"/>
        <v>200.12949555594798</v>
      </c>
      <c r="E21">
        <v>644.5346989228324</v>
      </c>
      <c r="F21" s="45">
        <f t="shared" si="1"/>
        <v>859.3795985637765</v>
      </c>
      <c r="G21">
        <v>0</v>
      </c>
      <c r="H21" s="45">
        <f t="shared" si="2"/>
        <v>0</v>
      </c>
      <c r="I21">
        <v>17.658484901995408</v>
      </c>
      <c r="J21" s="45">
        <f t="shared" si="3"/>
        <v>23.544646535993877</v>
      </c>
    </row>
    <row r="22" spans="1:10" ht="18.75">
      <c r="A22" s="15">
        <v>17</v>
      </c>
      <c r="B22" s="24" t="s">
        <v>36</v>
      </c>
      <c r="C22">
        <v>159.87915129858678</v>
      </c>
      <c r="D22" s="45">
        <f t="shared" si="0"/>
        <v>213.17220173144904</v>
      </c>
      <c r="E22">
        <v>366.91690118164877</v>
      </c>
      <c r="F22" s="45">
        <f t="shared" si="1"/>
        <v>489.222534908865</v>
      </c>
      <c r="G22">
        <v>2.683822683669322</v>
      </c>
      <c r="H22" s="45">
        <f t="shared" si="2"/>
        <v>3.5784302448924294</v>
      </c>
      <c r="I22">
        <v>4.217435645766078</v>
      </c>
      <c r="J22" s="45">
        <f t="shared" si="3"/>
        <v>5.623247527688104</v>
      </c>
    </row>
    <row r="23" spans="1:10" ht="18.75">
      <c r="A23" s="15">
        <v>18</v>
      </c>
      <c r="B23" s="24" t="s">
        <v>37</v>
      </c>
      <c r="C23">
        <v>130.63610730268775</v>
      </c>
      <c r="D23" s="45">
        <f t="shared" si="0"/>
        <v>174.18147640358367</v>
      </c>
      <c r="E23">
        <v>334.99754248907055</v>
      </c>
      <c r="F23" s="45">
        <f t="shared" si="1"/>
        <v>446.66338998542744</v>
      </c>
      <c r="G23">
        <v>9.053987634839745</v>
      </c>
      <c r="H23" s="45">
        <f t="shared" si="2"/>
        <v>12.071983513119658</v>
      </c>
      <c r="I23">
        <v>3.880280414931319</v>
      </c>
      <c r="J23" s="45">
        <f t="shared" si="3"/>
        <v>5.173707219908426</v>
      </c>
    </row>
    <row r="24" spans="1:10" ht="18.75">
      <c r="A24" s="15">
        <v>19</v>
      </c>
      <c r="B24" s="24" t="s">
        <v>38</v>
      </c>
      <c r="C24">
        <v>159.87494226738195</v>
      </c>
      <c r="D24" s="45">
        <f t="shared" si="0"/>
        <v>213.16658968984262</v>
      </c>
      <c r="E24">
        <v>561.3386861832522</v>
      </c>
      <c r="F24" s="45">
        <f t="shared" si="1"/>
        <v>748.4515815776696</v>
      </c>
      <c r="G24">
        <v>7.105552989661421</v>
      </c>
      <c r="H24" s="45">
        <f t="shared" si="2"/>
        <v>9.474070652881894</v>
      </c>
      <c r="I24">
        <v>0</v>
      </c>
      <c r="J24" s="45">
        <f t="shared" si="3"/>
        <v>0</v>
      </c>
    </row>
    <row r="25" spans="1:10" ht="18.75">
      <c r="A25" s="15">
        <v>20</v>
      </c>
      <c r="B25" s="24" t="s">
        <v>39</v>
      </c>
      <c r="C25">
        <v>111.13631208890905</v>
      </c>
      <c r="D25" s="45">
        <f t="shared" si="0"/>
        <v>148.18174945187874</v>
      </c>
      <c r="E25">
        <v>249.48968019959173</v>
      </c>
      <c r="F25" s="45">
        <f t="shared" si="1"/>
        <v>332.65290693278894</v>
      </c>
      <c r="G25">
        <v>4.536176003628941</v>
      </c>
      <c r="H25" s="45">
        <f t="shared" si="2"/>
        <v>6.048234671505255</v>
      </c>
      <c r="I25">
        <v>9.072352007257882</v>
      </c>
      <c r="J25" s="45">
        <f t="shared" si="3"/>
        <v>12.09646934301051</v>
      </c>
    </row>
    <row r="26" spans="1:10" ht="18.75">
      <c r="A26" s="15">
        <v>21</v>
      </c>
      <c r="B26" s="25" t="s">
        <v>40</v>
      </c>
      <c r="C26">
        <v>143.49151362320316</v>
      </c>
      <c r="D26" s="45">
        <f t="shared" si="0"/>
        <v>191.32201816427087</v>
      </c>
      <c r="E26">
        <v>363.39862621734295</v>
      </c>
      <c r="F26" s="45">
        <f t="shared" si="1"/>
        <v>484.531501623124</v>
      </c>
      <c r="G26">
        <v>2.5471866323645536</v>
      </c>
      <c r="H26" s="45">
        <f t="shared" si="2"/>
        <v>3.396248843152738</v>
      </c>
      <c r="I26">
        <v>4.245311053940922</v>
      </c>
      <c r="J26" s="45">
        <f t="shared" si="3"/>
        <v>5.660414738587896</v>
      </c>
    </row>
    <row r="27" spans="1:10" ht="18.75">
      <c r="A27" s="15"/>
      <c r="B27" s="24" t="s">
        <v>41</v>
      </c>
      <c r="C27">
        <v>157.93110255650973</v>
      </c>
      <c r="D27" s="45">
        <f t="shared" si="0"/>
        <v>210.57480340867966</v>
      </c>
      <c r="E27">
        <v>413.02313191171555</v>
      </c>
      <c r="F27" s="45">
        <f t="shared" si="1"/>
        <v>550.6975092156207</v>
      </c>
      <c r="G27">
        <v>4.638036897367379</v>
      </c>
      <c r="H27" s="45">
        <f t="shared" si="2"/>
        <v>6.184049196489839</v>
      </c>
      <c r="I27">
        <v>7.373289426584038</v>
      </c>
      <c r="J27" s="45">
        <f t="shared" si="3"/>
        <v>9.831052568778716</v>
      </c>
    </row>
  </sheetData>
  <sheetProtection/>
  <mergeCells count="2">
    <mergeCell ref="A3:A5"/>
    <mergeCell ref="B3:B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7"/>
  <sheetViews>
    <sheetView zoomScale="75" zoomScaleNormal="75" zoomScalePageLayoutView="0" workbookViewId="0" topLeftCell="A8">
      <selection activeCell="AN28" sqref="AN28"/>
    </sheetView>
  </sheetViews>
  <sheetFormatPr defaultColWidth="9.00390625" defaultRowHeight="12.75"/>
  <cols>
    <col min="1" max="1" width="6.875" style="0" customWidth="1"/>
    <col min="2" max="2" width="51.375" style="0" customWidth="1"/>
    <col min="3" max="3" width="10.875" style="0" customWidth="1"/>
    <col min="4" max="4" width="10.375" style="0" customWidth="1"/>
  </cols>
  <sheetData>
    <row r="1" spans="2:4" ht="25.5" customHeight="1">
      <c r="B1" s="70"/>
      <c r="C1" s="71"/>
      <c r="D1" s="72"/>
    </row>
    <row r="2" spans="2:4" ht="15.75">
      <c r="B2" s="21"/>
      <c r="C2" s="22"/>
      <c r="D2" s="22"/>
    </row>
    <row r="3" spans="2:42" ht="16.5">
      <c r="B3" s="70" t="s">
        <v>60</v>
      </c>
      <c r="C3" s="71"/>
      <c r="D3" s="7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9"/>
      <c r="AO3" s="9"/>
      <c r="AP3" s="9"/>
    </row>
    <row r="4" spans="2:42" ht="15.75">
      <c r="B4" s="21"/>
      <c r="C4" s="22"/>
      <c r="D4" s="2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4" ht="45">
      <c r="B5" s="21" t="s">
        <v>0</v>
      </c>
      <c r="C5" s="51" t="s">
        <v>50</v>
      </c>
      <c r="D5" s="52" t="s">
        <v>59</v>
      </c>
      <c r="E5" s="51" t="s">
        <v>50</v>
      </c>
      <c r="F5" s="52" t="s">
        <v>59</v>
      </c>
      <c r="G5" s="51" t="s">
        <v>50</v>
      </c>
      <c r="H5" s="52" t="s">
        <v>59</v>
      </c>
      <c r="I5" s="51" t="s">
        <v>50</v>
      </c>
      <c r="J5" s="52" t="s">
        <v>59</v>
      </c>
      <c r="K5" s="51" t="s">
        <v>50</v>
      </c>
      <c r="L5" s="52" t="s">
        <v>59</v>
      </c>
      <c r="M5" s="51" t="s">
        <v>50</v>
      </c>
      <c r="N5" s="52" t="s">
        <v>59</v>
      </c>
      <c r="O5" s="51" t="s">
        <v>50</v>
      </c>
      <c r="P5" s="52" t="s">
        <v>59</v>
      </c>
      <c r="Q5" s="51" t="s">
        <v>50</v>
      </c>
      <c r="R5" s="52" t="s">
        <v>59</v>
      </c>
      <c r="S5" s="51" t="s">
        <v>50</v>
      </c>
      <c r="T5" s="52" t="s">
        <v>59</v>
      </c>
      <c r="U5" s="51" t="s">
        <v>50</v>
      </c>
      <c r="V5" s="52" t="s">
        <v>59</v>
      </c>
      <c r="W5" s="51" t="s">
        <v>50</v>
      </c>
      <c r="X5" s="52" t="s">
        <v>59</v>
      </c>
      <c r="Y5" s="51" t="s">
        <v>50</v>
      </c>
      <c r="Z5" s="52" t="s">
        <v>59</v>
      </c>
      <c r="AA5" s="51" t="s">
        <v>50</v>
      </c>
      <c r="AB5" s="52" t="s">
        <v>59</v>
      </c>
      <c r="AC5" s="51" t="s">
        <v>50</v>
      </c>
      <c r="AD5" s="52" t="s">
        <v>59</v>
      </c>
      <c r="AE5" s="51" t="s">
        <v>50</v>
      </c>
      <c r="AF5" s="52" t="s">
        <v>59</v>
      </c>
      <c r="AG5" s="51" t="s">
        <v>50</v>
      </c>
      <c r="AH5" s="52" t="s">
        <v>59</v>
      </c>
      <c r="AI5" s="51" t="s">
        <v>50</v>
      </c>
      <c r="AJ5" s="52" t="s">
        <v>59</v>
      </c>
      <c r="AK5" s="51" t="s">
        <v>50</v>
      </c>
      <c r="AL5" s="52" t="s">
        <v>59</v>
      </c>
      <c r="AM5" s="51" t="s">
        <v>50</v>
      </c>
      <c r="AN5" s="52" t="s">
        <v>59</v>
      </c>
      <c r="AO5" s="51" t="s">
        <v>50</v>
      </c>
      <c r="AP5" s="52" t="s">
        <v>59</v>
      </c>
      <c r="AQ5" s="51" t="s">
        <v>50</v>
      </c>
      <c r="AR5" s="52" t="s">
        <v>59</v>
      </c>
    </row>
    <row r="6" spans="1:44" ht="18.75">
      <c r="A6" s="15">
        <v>2</v>
      </c>
      <c r="B6" s="23" t="s">
        <v>21</v>
      </c>
      <c r="C6" s="42">
        <v>11797</v>
      </c>
      <c r="D6">
        <v>11494</v>
      </c>
      <c r="E6" s="42">
        <v>11797</v>
      </c>
      <c r="F6">
        <v>11494</v>
      </c>
      <c r="G6" s="42">
        <v>11797</v>
      </c>
      <c r="H6">
        <v>11494</v>
      </c>
      <c r="I6" s="42">
        <v>11797</v>
      </c>
      <c r="J6">
        <v>11494</v>
      </c>
      <c r="K6" s="42">
        <v>11797</v>
      </c>
      <c r="L6">
        <v>11494</v>
      </c>
      <c r="M6" s="42">
        <v>11797</v>
      </c>
      <c r="N6">
        <v>11494</v>
      </c>
      <c r="O6" s="42">
        <v>11797</v>
      </c>
      <c r="P6">
        <v>11494</v>
      </c>
      <c r="Q6" s="42">
        <v>11797</v>
      </c>
      <c r="R6">
        <v>11494</v>
      </c>
      <c r="S6" s="42">
        <v>11797</v>
      </c>
      <c r="T6">
        <v>11494</v>
      </c>
      <c r="U6" s="42">
        <v>11797</v>
      </c>
      <c r="V6">
        <v>11494</v>
      </c>
      <c r="W6" s="42">
        <v>11797</v>
      </c>
      <c r="X6">
        <v>11494</v>
      </c>
      <c r="Y6" s="42">
        <v>11797</v>
      </c>
      <c r="Z6">
        <v>11494</v>
      </c>
      <c r="AA6" s="42">
        <v>11797</v>
      </c>
      <c r="AB6">
        <v>11494</v>
      </c>
      <c r="AC6" s="42">
        <v>11797</v>
      </c>
      <c r="AD6">
        <v>11494</v>
      </c>
      <c r="AE6" s="42">
        <v>11797</v>
      </c>
      <c r="AF6">
        <v>11494</v>
      </c>
      <c r="AG6" s="42">
        <v>11797</v>
      </c>
      <c r="AH6">
        <v>11494</v>
      </c>
      <c r="AI6" s="42">
        <v>11797</v>
      </c>
      <c r="AJ6">
        <v>11494</v>
      </c>
      <c r="AK6" s="42">
        <v>11797</v>
      </c>
      <c r="AL6">
        <v>11494</v>
      </c>
      <c r="AM6" s="42">
        <v>11797</v>
      </c>
      <c r="AN6">
        <v>11494</v>
      </c>
      <c r="AO6" s="42">
        <v>11797</v>
      </c>
      <c r="AP6">
        <v>11494</v>
      </c>
      <c r="AQ6" s="42">
        <v>11797</v>
      </c>
      <c r="AR6">
        <v>11494</v>
      </c>
    </row>
    <row r="7" spans="1:44" ht="18.75">
      <c r="A7" s="15">
        <v>3</v>
      </c>
      <c r="B7" s="24" t="s">
        <v>22</v>
      </c>
      <c r="C7" s="43">
        <v>17297</v>
      </c>
      <c r="D7">
        <v>17129</v>
      </c>
      <c r="E7" s="43">
        <v>17297</v>
      </c>
      <c r="F7">
        <v>17129</v>
      </c>
      <c r="G7" s="43">
        <v>17297</v>
      </c>
      <c r="H7">
        <v>17129</v>
      </c>
      <c r="I7" s="43">
        <v>17297</v>
      </c>
      <c r="J7">
        <v>17129</v>
      </c>
      <c r="K7" s="43">
        <v>17297</v>
      </c>
      <c r="L7">
        <v>17129</v>
      </c>
      <c r="M7" s="43">
        <v>17297</v>
      </c>
      <c r="N7">
        <v>17129</v>
      </c>
      <c r="O7" s="43">
        <v>17297</v>
      </c>
      <c r="P7">
        <v>17129</v>
      </c>
      <c r="Q7" s="43">
        <v>17297</v>
      </c>
      <c r="R7">
        <v>17129</v>
      </c>
      <c r="S7" s="43">
        <v>17297</v>
      </c>
      <c r="T7">
        <v>17129</v>
      </c>
      <c r="U7" s="43">
        <v>17297</v>
      </c>
      <c r="V7">
        <v>17129</v>
      </c>
      <c r="W7" s="43">
        <v>17297</v>
      </c>
      <c r="X7">
        <v>17129</v>
      </c>
      <c r="Y7" s="43">
        <v>17297</v>
      </c>
      <c r="Z7">
        <v>17129</v>
      </c>
      <c r="AA7" s="43">
        <v>17297</v>
      </c>
      <c r="AB7">
        <v>17129</v>
      </c>
      <c r="AC7" s="43">
        <v>17297</v>
      </c>
      <c r="AD7">
        <v>17129</v>
      </c>
      <c r="AE7" s="43">
        <v>17297</v>
      </c>
      <c r="AF7">
        <v>17129</v>
      </c>
      <c r="AG7" s="43">
        <v>17297</v>
      </c>
      <c r="AH7">
        <v>17129</v>
      </c>
      <c r="AI7" s="43">
        <v>17297</v>
      </c>
      <c r="AJ7">
        <v>17129</v>
      </c>
      <c r="AK7" s="43">
        <v>17297</v>
      </c>
      <c r="AL7">
        <v>17129</v>
      </c>
      <c r="AM7" s="43">
        <v>17297</v>
      </c>
      <c r="AN7">
        <v>17129</v>
      </c>
      <c r="AO7" s="43">
        <v>17297</v>
      </c>
      <c r="AP7">
        <v>17129</v>
      </c>
      <c r="AQ7" s="43">
        <v>17297</v>
      </c>
      <c r="AR7">
        <v>17129</v>
      </c>
    </row>
    <row r="8" spans="1:44" ht="18.75">
      <c r="A8" s="15">
        <v>4</v>
      </c>
      <c r="B8" s="24" t="s">
        <v>23</v>
      </c>
      <c r="C8" s="43">
        <v>19013</v>
      </c>
      <c r="D8">
        <v>18716</v>
      </c>
      <c r="E8" s="43">
        <v>19013</v>
      </c>
      <c r="F8">
        <v>18716</v>
      </c>
      <c r="G8" s="43">
        <v>19013</v>
      </c>
      <c r="H8">
        <v>18716</v>
      </c>
      <c r="I8" s="43">
        <v>19013</v>
      </c>
      <c r="J8">
        <v>18716</v>
      </c>
      <c r="K8" s="43">
        <v>19013</v>
      </c>
      <c r="L8">
        <v>18716</v>
      </c>
      <c r="M8" s="43">
        <v>19013</v>
      </c>
      <c r="N8">
        <v>18716</v>
      </c>
      <c r="O8" s="43">
        <v>19013</v>
      </c>
      <c r="P8">
        <v>18716</v>
      </c>
      <c r="Q8" s="43">
        <v>19013</v>
      </c>
      <c r="R8">
        <v>18716</v>
      </c>
      <c r="S8" s="43">
        <v>19013</v>
      </c>
      <c r="T8">
        <v>18716</v>
      </c>
      <c r="U8" s="43">
        <v>19013</v>
      </c>
      <c r="V8">
        <v>18716</v>
      </c>
      <c r="W8" s="43">
        <v>19013</v>
      </c>
      <c r="X8">
        <v>18716</v>
      </c>
      <c r="Y8" s="43">
        <v>19013</v>
      </c>
      <c r="Z8">
        <v>18716</v>
      </c>
      <c r="AA8" s="43">
        <v>19013</v>
      </c>
      <c r="AB8">
        <v>18716</v>
      </c>
      <c r="AC8" s="43">
        <v>19013</v>
      </c>
      <c r="AD8">
        <v>18716</v>
      </c>
      <c r="AE8" s="43">
        <v>19013</v>
      </c>
      <c r="AF8">
        <v>18716</v>
      </c>
      <c r="AG8" s="43">
        <v>19013</v>
      </c>
      <c r="AH8">
        <v>18716</v>
      </c>
      <c r="AI8" s="43">
        <v>19013</v>
      </c>
      <c r="AJ8">
        <v>18716</v>
      </c>
      <c r="AK8" s="43">
        <v>19013</v>
      </c>
      <c r="AL8">
        <v>18716</v>
      </c>
      <c r="AM8" s="43">
        <v>19013</v>
      </c>
      <c r="AN8">
        <v>18716</v>
      </c>
      <c r="AO8" s="43">
        <v>19013</v>
      </c>
      <c r="AP8">
        <v>18716</v>
      </c>
      <c r="AQ8" s="43">
        <v>19013</v>
      </c>
      <c r="AR8">
        <v>18716</v>
      </c>
    </row>
    <row r="9" spans="1:44" ht="18.75">
      <c r="A9" s="15">
        <v>5</v>
      </c>
      <c r="B9" s="24" t="s">
        <v>24</v>
      </c>
      <c r="C9" s="43">
        <v>7435</v>
      </c>
      <c r="D9">
        <v>7332</v>
      </c>
      <c r="E9" s="43">
        <v>7435</v>
      </c>
      <c r="F9">
        <v>7332</v>
      </c>
      <c r="G9" s="43">
        <v>7435</v>
      </c>
      <c r="H9">
        <v>7332</v>
      </c>
      <c r="I9" s="43">
        <v>7435</v>
      </c>
      <c r="J9">
        <v>7332</v>
      </c>
      <c r="K9" s="43">
        <v>7435</v>
      </c>
      <c r="L9">
        <v>7332</v>
      </c>
      <c r="M9" s="43">
        <v>7435</v>
      </c>
      <c r="N9">
        <v>7332</v>
      </c>
      <c r="O9" s="43">
        <v>7435</v>
      </c>
      <c r="P9">
        <v>7332</v>
      </c>
      <c r="Q9" s="43">
        <v>7435</v>
      </c>
      <c r="R9">
        <v>7332</v>
      </c>
      <c r="S9" s="43">
        <v>7435</v>
      </c>
      <c r="T9">
        <v>7332</v>
      </c>
      <c r="U9" s="43">
        <v>7435</v>
      </c>
      <c r="V9">
        <v>7332</v>
      </c>
      <c r="W9" s="43">
        <v>7435</v>
      </c>
      <c r="X9">
        <v>7332</v>
      </c>
      <c r="Y9" s="43">
        <v>7435</v>
      </c>
      <c r="Z9">
        <v>7332</v>
      </c>
      <c r="AA9" s="43">
        <v>7435</v>
      </c>
      <c r="AB9">
        <v>7332</v>
      </c>
      <c r="AC9" s="43">
        <v>7435</v>
      </c>
      <c r="AD9">
        <v>7332</v>
      </c>
      <c r="AE9" s="43">
        <v>7435</v>
      </c>
      <c r="AF9">
        <v>7332</v>
      </c>
      <c r="AG9" s="43">
        <v>7435</v>
      </c>
      <c r="AH9">
        <v>7332</v>
      </c>
      <c r="AI9" s="43">
        <v>7435</v>
      </c>
      <c r="AJ9">
        <v>7332</v>
      </c>
      <c r="AK9" s="43">
        <v>7435</v>
      </c>
      <c r="AL9">
        <v>7332</v>
      </c>
      <c r="AM9" s="43">
        <v>7435</v>
      </c>
      <c r="AN9">
        <v>7332</v>
      </c>
      <c r="AO9" s="43">
        <v>7435</v>
      </c>
      <c r="AP9">
        <v>7332</v>
      </c>
      <c r="AQ9" s="43">
        <v>7435</v>
      </c>
      <c r="AR9">
        <v>7332</v>
      </c>
    </row>
    <row r="10" spans="1:44" ht="18.75">
      <c r="A10" s="15">
        <v>6</v>
      </c>
      <c r="B10" s="24" t="s">
        <v>25</v>
      </c>
      <c r="C10" s="43">
        <v>18379</v>
      </c>
      <c r="D10">
        <v>18071</v>
      </c>
      <c r="E10" s="43">
        <v>18379</v>
      </c>
      <c r="F10">
        <v>18071</v>
      </c>
      <c r="G10" s="43">
        <v>18379</v>
      </c>
      <c r="H10">
        <v>18071</v>
      </c>
      <c r="I10" s="43">
        <v>18379</v>
      </c>
      <c r="J10">
        <v>18071</v>
      </c>
      <c r="K10" s="43">
        <v>18379</v>
      </c>
      <c r="L10">
        <v>18071</v>
      </c>
      <c r="M10" s="43">
        <v>18379</v>
      </c>
      <c r="N10">
        <v>18071</v>
      </c>
      <c r="O10" s="43">
        <v>18379</v>
      </c>
      <c r="P10">
        <v>18071</v>
      </c>
      <c r="Q10" s="43">
        <v>18379</v>
      </c>
      <c r="R10">
        <v>18071</v>
      </c>
      <c r="S10" s="43">
        <v>18379</v>
      </c>
      <c r="T10">
        <v>18071</v>
      </c>
      <c r="U10" s="43">
        <v>18379</v>
      </c>
      <c r="V10">
        <v>18071</v>
      </c>
      <c r="W10" s="43">
        <v>18379</v>
      </c>
      <c r="X10">
        <v>18071</v>
      </c>
      <c r="Y10" s="43">
        <v>18379</v>
      </c>
      <c r="Z10">
        <v>18071</v>
      </c>
      <c r="AA10" s="43">
        <v>18379</v>
      </c>
      <c r="AB10">
        <v>18071</v>
      </c>
      <c r="AC10" s="43">
        <v>18379</v>
      </c>
      <c r="AD10">
        <v>18071</v>
      </c>
      <c r="AE10" s="43">
        <v>18379</v>
      </c>
      <c r="AF10">
        <v>18071</v>
      </c>
      <c r="AG10" s="43">
        <v>18379</v>
      </c>
      <c r="AH10">
        <v>18071</v>
      </c>
      <c r="AI10" s="43">
        <v>18379</v>
      </c>
      <c r="AJ10">
        <v>18071</v>
      </c>
      <c r="AK10" s="43">
        <v>18379</v>
      </c>
      <c r="AL10">
        <v>18071</v>
      </c>
      <c r="AM10" s="43">
        <v>18379</v>
      </c>
      <c r="AN10">
        <v>18071</v>
      </c>
      <c r="AO10" s="43">
        <v>18379</v>
      </c>
      <c r="AP10">
        <v>18071</v>
      </c>
      <c r="AQ10" s="43">
        <v>18379</v>
      </c>
      <c r="AR10">
        <v>18071</v>
      </c>
    </row>
    <row r="11" spans="1:44" ht="18.75">
      <c r="A11" s="15">
        <v>7</v>
      </c>
      <c r="B11" s="24" t="s">
        <v>26</v>
      </c>
      <c r="C11" s="43">
        <v>50842</v>
      </c>
      <c r="D11">
        <v>49744</v>
      </c>
      <c r="E11" s="43">
        <v>50842</v>
      </c>
      <c r="F11">
        <v>49744</v>
      </c>
      <c r="G11" s="43">
        <v>50842</v>
      </c>
      <c r="H11">
        <v>49744</v>
      </c>
      <c r="I11" s="43">
        <v>50842</v>
      </c>
      <c r="J11">
        <v>49744</v>
      </c>
      <c r="K11" s="43">
        <v>50842</v>
      </c>
      <c r="L11">
        <v>49744</v>
      </c>
      <c r="M11" s="43">
        <v>50842</v>
      </c>
      <c r="N11">
        <v>49744</v>
      </c>
      <c r="O11" s="43">
        <v>50842</v>
      </c>
      <c r="P11">
        <v>49744</v>
      </c>
      <c r="Q11" s="43">
        <v>50842</v>
      </c>
      <c r="R11">
        <v>49744</v>
      </c>
      <c r="S11" s="43">
        <v>50842</v>
      </c>
      <c r="T11">
        <v>49744</v>
      </c>
      <c r="U11" s="43">
        <v>50842</v>
      </c>
      <c r="V11">
        <v>49744</v>
      </c>
      <c r="W11" s="43">
        <v>50842</v>
      </c>
      <c r="X11">
        <v>49744</v>
      </c>
      <c r="Y11" s="43">
        <v>50842</v>
      </c>
      <c r="Z11">
        <v>49744</v>
      </c>
      <c r="AA11" s="43">
        <v>50842</v>
      </c>
      <c r="AB11">
        <v>49744</v>
      </c>
      <c r="AC11" s="43">
        <v>50842</v>
      </c>
      <c r="AD11">
        <v>49744</v>
      </c>
      <c r="AE11" s="43">
        <v>50842</v>
      </c>
      <c r="AF11">
        <v>49744</v>
      </c>
      <c r="AG11" s="43">
        <v>50842</v>
      </c>
      <c r="AH11">
        <v>49744</v>
      </c>
      <c r="AI11" s="43">
        <v>50842</v>
      </c>
      <c r="AJ11">
        <v>49744</v>
      </c>
      <c r="AK11" s="43">
        <v>50842</v>
      </c>
      <c r="AL11">
        <v>49744</v>
      </c>
      <c r="AM11" s="43">
        <v>50842</v>
      </c>
      <c r="AN11">
        <v>49744</v>
      </c>
      <c r="AO11" s="43">
        <v>50842</v>
      </c>
      <c r="AP11">
        <v>49744</v>
      </c>
      <c r="AQ11" s="43">
        <v>50842</v>
      </c>
      <c r="AR11">
        <v>49744</v>
      </c>
    </row>
    <row r="12" spans="1:44" ht="18.75">
      <c r="A12" s="15">
        <v>8</v>
      </c>
      <c r="B12" s="24" t="s">
        <v>27</v>
      </c>
      <c r="C12" s="43">
        <v>17276</v>
      </c>
      <c r="D12">
        <v>16916</v>
      </c>
      <c r="E12" s="43">
        <v>17276</v>
      </c>
      <c r="F12">
        <v>16916</v>
      </c>
      <c r="G12" s="43">
        <v>17276</v>
      </c>
      <c r="H12">
        <v>16916</v>
      </c>
      <c r="I12" s="43">
        <v>17276</v>
      </c>
      <c r="J12">
        <v>16916</v>
      </c>
      <c r="K12" s="43">
        <v>17276</v>
      </c>
      <c r="L12">
        <v>16916</v>
      </c>
      <c r="M12" s="43">
        <v>17276</v>
      </c>
      <c r="N12">
        <v>16916</v>
      </c>
      <c r="O12" s="43">
        <v>17276</v>
      </c>
      <c r="P12">
        <v>16916</v>
      </c>
      <c r="Q12" s="43">
        <v>17276</v>
      </c>
      <c r="R12">
        <v>16916</v>
      </c>
      <c r="S12" s="43">
        <v>17276</v>
      </c>
      <c r="T12">
        <v>16916</v>
      </c>
      <c r="U12" s="43">
        <v>17276</v>
      </c>
      <c r="V12">
        <v>16916</v>
      </c>
      <c r="W12" s="43">
        <v>17276</v>
      </c>
      <c r="X12">
        <v>16916</v>
      </c>
      <c r="Y12" s="43">
        <v>17276</v>
      </c>
      <c r="Z12">
        <v>16916</v>
      </c>
      <c r="AA12" s="43">
        <v>17276</v>
      </c>
      <c r="AB12">
        <v>16916</v>
      </c>
      <c r="AC12" s="43">
        <v>17276</v>
      </c>
      <c r="AD12">
        <v>16916</v>
      </c>
      <c r="AE12" s="43">
        <v>17276</v>
      </c>
      <c r="AF12">
        <v>16916</v>
      </c>
      <c r="AG12" s="43">
        <v>17276</v>
      </c>
      <c r="AH12">
        <v>16916</v>
      </c>
      <c r="AI12" s="43">
        <v>17276</v>
      </c>
      <c r="AJ12">
        <v>16916</v>
      </c>
      <c r="AK12" s="43">
        <v>17276</v>
      </c>
      <c r="AL12">
        <v>16916</v>
      </c>
      <c r="AM12" s="43">
        <v>17276</v>
      </c>
      <c r="AN12">
        <v>16916</v>
      </c>
      <c r="AO12" s="43">
        <v>17276</v>
      </c>
      <c r="AP12">
        <v>16916</v>
      </c>
      <c r="AQ12" s="43">
        <v>17276</v>
      </c>
      <c r="AR12">
        <v>16916</v>
      </c>
    </row>
    <row r="13" spans="1:44" ht="18.75">
      <c r="A13" s="15">
        <v>9</v>
      </c>
      <c r="B13" s="24" t="s">
        <v>28</v>
      </c>
      <c r="C13" s="43">
        <v>43507</v>
      </c>
      <c r="D13">
        <v>42939</v>
      </c>
      <c r="E13" s="43">
        <v>43507</v>
      </c>
      <c r="F13">
        <v>42939</v>
      </c>
      <c r="G13" s="43">
        <v>43507</v>
      </c>
      <c r="H13">
        <v>42939</v>
      </c>
      <c r="I13" s="43">
        <v>43507</v>
      </c>
      <c r="J13">
        <v>42939</v>
      </c>
      <c r="K13" s="43">
        <v>43507</v>
      </c>
      <c r="L13">
        <v>42939</v>
      </c>
      <c r="M13" s="43">
        <v>43507</v>
      </c>
      <c r="N13">
        <v>42939</v>
      </c>
      <c r="O13" s="43">
        <v>43507</v>
      </c>
      <c r="P13">
        <v>42939</v>
      </c>
      <c r="Q13" s="43">
        <v>43507</v>
      </c>
      <c r="R13">
        <v>42939</v>
      </c>
      <c r="S13" s="43">
        <v>43507</v>
      </c>
      <c r="T13">
        <v>42939</v>
      </c>
      <c r="U13" s="43">
        <v>43507</v>
      </c>
      <c r="V13">
        <v>42939</v>
      </c>
      <c r="W13" s="43">
        <v>43507</v>
      </c>
      <c r="X13">
        <v>42939</v>
      </c>
      <c r="Y13" s="43">
        <v>43507</v>
      </c>
      <c r="Z13">
        <v>42939</v>
      </c>
      <c r="AA13" s="43">
        <v>43507</v>
      </c>
      <c r="AB13">
        <v>42939</v>
      </c>
      <c r="AC13" s="43">
        <v>43507</v>
      </c>
      <c r="AD13">
        <v>42939</v>
      </c>
      <c r="AE13" s="43">
        <v>43507</v>
      </c>
      <c r="AF13">
        <v>42939</v>
      </c>
      <c r="AG13" s="43">
        <v>43507</v>
      </c>
      <c r="AH13">
        <v>42939</v>
      </c>
      <c r="AI13" s="43">
        <v>43507</v>
      </c>
      <c r="AJ13">
        <v>42939</v>
      </c>
      <c r="AK13" s="43">
        <v>43507</v>
      </c>
      <c r="AL13">
        <v>42939</v>
      </c>
      <c r="AM13" s="43">
        <v>43507</v>
      </c>
      <c r="AN13">
        <v>42939</v>
      </c>
      <c r="AO13" s="43">
        <v>43507</v>
      </c>
      <c r="AP13">
        <v>42939</v>
      </c>
      <c r="AQ13" s="43">
        <v>43507</v>
      </c>
      <c r="AR13">
        <v>42939</v>
      </c>
    </row>
    <row r="14" spans="1:44" ht="18.75">
      <c r="A14" s="15">
        <v>10</v>
      </c>
      <c r="B14" s="24" t="s">
        <v>29</v>
      </c>
      <c r="C14" s="43">
        <v>24262</v>
      </c>
      <c r="D14">
        <v>24392</v>
      </c>
      <c r="E14" s="43">
        <v>24262</v>
      </c>
      <c r="F14">
        <v>24392</v>
      </c>
      <c r="G14" s="43">
        <v>24262</v>
      </c>
      <c r="H14">
        <v>24392</v>
      </c>
      <c r="I14" s="43">
        <v>24262</v>
      </c>
      <c r="J14">
        <v>24392</v>
      </c>
      <c r="K14" s="43">
        <v>24262</v>
      </c>
      <c r="L14">
        <v>24392</v>
      </c>
      <c r="M14" s="43">
        <v>24262</v>
      </c>
      <c r="N14">
        <v>24392</v>
      </c>
      <c r="O14" s="43">
        <v>24262</v>
      </c>
      <c r="P14">
        <v>24392</v>
      </c>
      <c r="Q14" s="43">
        <v>24262</v>
      </c>
      <c r="R14">
        <v>24392</v>
      </c>
      <c r="S14" s="43">
        <v>24262</v>
      </c>
      <c r="T14">
        <v>24392</v>
      </c>
      <c r="U14" s="43">
        <v>24262</v>
      </c>
      <c r="V14">
        <v>24392</v>
      </c>
      <c r="W14" s="43">
        <v>24262</v>
      </c>
      <c r="X14">
        <v>24392</v>
      </c>
      <c r="Y14" s="43">
        <v>24262</v>
      </c>
      <c r="Z14">
        <v>24392</v>
      </c>
      <c r="AA14" s="43">
        <v>24262</v>
      </c>
      <c r="AB14">
        <v>24392</v>
      </c>
      <c r="AC14" s="43">
        <v>24262</v>
      </c>
      <c r="AD14">
        <v>24392</v>
      </c>
      <c r="AE14" s="43">
        <v>24262</v>
      </c>
      <c r="AF14">
        <v>24392</v>
      </c>
      <c r="AG14" s="43">
        <v>24262</v>
      </c>
      <c r="AH14">
        <v>24392</v>
      </c>
      <c r="AI14" s="43">
        <v>24262</v>
      </c>
      <c r="AJ14">
        <v>24392</v>
      </c>
      <c r="AK14" s="43">
        <v>24262</v>
      </c>
      <c r="AL14">
        <v>24392</v>
      </c>
      <c r="AM14" s="43">
        <v>24262</v>
      </c>
      <c r="AN14">
        <v>24392</v>
      </c>
      <c r="AO14" s="43">
        <v>24262</v>
      </c>
      <c r="AP14">
        <v>24392</v>
      </c>
      <c r="AQ14" s="43">
        <v>24262</v>
      </c>
      <c r="AR14">
        <v>24392</v>
      </c>
    </row>
    <row r="15" spans="1:44" ht="18.75">
      <c r="A15" s="15">
        <v>11</v>
      </c>
      <c r="B15" s="24" t="s">
        <v>30</v>
      </c>
      <c r="C15" s="43">
        <v>12818</v>
      </c>
      <c r="D15">
        <v>12541</v>
      </c>
      <c r="E15" s="43">
        <v>12818</v>
      </c>
      <c r="F15">
        <v>12541</v>
      </c>
      <c r="G15" s="43">
        <v>12818</v>
      </c>
      <c r="H15">
        <v>12541</v>
      </c>
      <c r="I15" s="43">
        <v>12818</v>
      </c>
      <c r="J15">
        <v>12541</v>
      </c>
      <c r="K15" s="43">
        <v>12818</v>
      </c>
      <c r="L15">
        <v>12541</v>
      </c>
      <c r="M15" s="43">
        <v>12818</v>
      </c>
      <c r="N15">
        <v>12541</v>
      </c>
      <c r="O15" s="43">
        <v>12818</v>
      </c>
      <c r="P15">
        <v>12541</v>
      </c>
      <c r="Q15" s="43">
        <v>12818</v>
      </c>
      <c r="R15">
        <v>12541</v>
      </c>
      <c r="S15" s="43">
        <v>12818</v>
      </c>
      <c r="T15">
        <v>12541</v>
      </c>
      <c r="U15" s="43">
        <v>12818</v>
      </c>
      <c r="V15">
        <v>12541</v>
      </c>
      <c r="W15" s="43">
        <v>12818</v>
      </c>
      <c r="X15">
        <v>12541</v>
      </c>
      <c r="Y15" s="43">
        <v>12818</v>
      </c>
      <c r="Z15">
        <v>12541</v>
      </c>
      <c r="AA15" s="43">
        <v>12818</v>
      </c>
      <c r="AB15">
        <v>12541</v>
      </c>
      <c r="AC15" s="43">
        <v>12818</v>
      </c>
      <c r="AD15">
        <v>12541</v>
      </c>
      <c r="AE15" s="43">
        <v>12818</v>
      </c>
      <c r="AF15">
        <v>12541</v>
      </c>
      <c r="AG15" s="43">
        <v>12818</v>
      </c>
      <c r="AH15">
        <v>12541</v>
      </c>
      <c r="AI15" s="43">
        <v>12818</v>
      </c>
      <c r="AJ15">
        <v>12541</v>
      </c>
      <c r="AK15" s="43">
        <v>12818</v>
      </c>
      <c r="AL15">
        <v>12541</v>
      </c>
      <c r="AM15" s="43">
        <v>12818</v>
      </c>
      <c r="AN15">
        <v>12541</v>
      </c>
      <c r="AO15" s="43">
        <v>12818</v>
      </c>
      <c r="AP15">
        <v>12541</v>
      </c>
      <c r="AQ15" s="43">
        <v>12818</v>
      </c>
      <c r="AR15">
        <v>12541</v>
      </c>
    </row>
    <row r="16" spans="1:44" ht="18.75">
      <c r="A16" s="15">
        <v>12</v>
      </c>
      <c r="B16" s="24" t="s">
        <v>31</v>
      </c>
      <c r="C16" s="43">
        <v>11206</v>
      </c>
      <c r="D16">
        <v>10886</v>
      </c>
      <c r="E16" s="43">
        <v>11206</v>
      </c>
      <c r="F16">
        <v>10886</v>
      </c>
      <c r="G16" s="43">
        <v>11206</v>
      </c>
      <c r="H16">
        <v>10886</v>
      </c>
      <c r="I16" s="43">
        <v>11206</v>
      </c>
      <c r="J16">
        <v>10886</v>
      </c>
      <c r="K16" s="43">
        <v>11206</v>
      </c>
      <c r="L16">
        <v>10886</v>
      </c>
      <c r="M16" s="43">
        <v>11206</v>
      </c>
      <c r="N16">
        <v>10886</v>
      </c>
      <c r="O16" s="43">
        <v>11206</v>
      </c>
      <c r="P16">
        <v>10886</v>
      </c>
      <c r="Q16" s="43">
        <v>11206</v>
      </c>
      <c r="R16">
        <v>10886</v>
      </c>
      <c r="S16" s="43">
        <v>11206</v>
      </c>
      <c r="T16">
        <v>10886</v>
      </c>
      <c r="U16" s="43">
        <v>11206</v>
      </c>
      <c r="V16">
        <v>10886</v>
      </c>
      <c r="W16" s="43">
        <v>11206</v>
      </c>
      <c r="X16">
        <v>10886</v>
      </c>
      <c r="Y16" s="43">
        <v>11206</v>
      </c>
      <c r="Z16">
        <v>10886</v>
      </c>
      <c r="AA16" s="43">
        <v>11206</v>
      </c>
      <c r="AB16">
        <v>10886</v>
      </c>
      <c r="AC16" s="43">
        <v>11206</v>
      </c>
      <c r="AD16">
        <v>10886</v>
      </c>
      <c r="AE16" s="43">
        <v>11206</v>
      </c>
      <c r="AF16">
        <v>10886</v>
      </c>
      <c r="AG16" s="43">
        <v>11206</v>
      </c>
      <c r="AH16">
        <v>10886</v>
      </c>
      <c r="AI16" s="43">
        <v>11206</v>
      </c>
      <c r="AJ16">
        <v>10886</v>
      </c>
      <c r="AK16" s="43">
        <v>11206</v>
      </c>
      <c r="AL16">
        <v>10886</v>
      </c>
      <c r="AM16" s="43">
        <v>11206</v>
      </c>
      <c r="AN16">
        <v>10886</v>
      </c>
      <c r="AO16" s="43">
        <v>11206</v>
      </c>
      <c r="AP16">
        <v>10886</v>
      </c>
      <c r="AQ16" s="43">
        <v>11206</v>
      </c>
      <c r="AR16">
        <v>10886</v>
      </c>
    </row>
    <row r="17" spans="1:44" ht="18.75">
      <c r="A17" s="15">
        <v>13</v>
      </c>
      <c r="B17" s="24" t="s">
        <v>32</v>
      </c>
      <c r="C17" s="43">
        <v>17584</v>
      </c>
      <c r="D17">
        <v>17153</v>
      </c>
      <c r="E17" s="43">
        <v>17584</v>
      </c>
      <c r="F17">
        <v>17153</v>
      </c>
      <c r="G17" s="43">
        <v>17584</v>
      </c>
      <c r="H17">
        <v>17153</v>
      </c>
      <c r="I17" s="43">
        <v>17584</v>
      </c>
      <c r="J17">
        <v>17153</v>
      </c>
      <c r="K17" s="43">
        <v>17584</v>
      </c>
      <c r="L17">
        <v>17153</v>
      </c>
      <c r="M17" s="43">
        <v>17584</v>
      </c>
      <c r="N17">
        <v>17153</v>
      </c>
      <c r="O17" s="43">
        <v>17584</v>
      </c>
      <c r="P17">
        <v>17153</v>
      </c>
      <c r="Q17" s="43">
        <v>17584</v>
      </c>
      <c r="R17">
        <v>17153</v>
      </c>
      <c r="S17" s="43">
        <v>17584</v>
      </c>
      <c r="T17">
        <v>17153</v>
      </c>
      <c r="U17" s="43">
        <v>17584</v>
      </c>
      <c r="V17">
        <v>17153</v>
      </c>
      <c r="W17" s="43">
        <v>17584</v>
      </c>
      <c r="X17">
        <v>17153</v>
      </c>
      <c r="Y17" s="43">
        <v>17584</v>
      </c>
      <c r="Z17">
        <v>17153</v>
      </c>
      <c r="AA17" s="43">
        <v>17584</v>
      </c>
      <c r="AB17">
        <v>17153</v>
      </c>
      <c r="AC17" s="43">
        <v>17584</v>
      </c>
      <c r="AD17">
        <v>17153</v>
      </c>
      <c r="AE17" s="43">
        <v>17584</v>
      </c>
      <c r="AF17">
        <v>17153</v>
      </c>
      <c r="AG17" s="43">
        <v>17584</v>
      </c>
      <c r="AH17">
        <v>17153</v>
      </c>
      <c r="AI17" s="43">
        <v>17584</v>
      </c>
      <c r="AJ17">
        <v>17153</v>
      </c>
      <c r="AK17" s="43">
        <v>17584</v>
      </c>
      <c r="AL17">
        <v>17153</v>
      </c>
      <c r="AM17" s="43">
        <v>17584</v>
      </c>
      <c r="AN17">
        <v>17153</v>
      </c>
      <c r="AO17" s="43">
        <v>17584</v>
      </c>
      <c r="AP17">
        <v>17153</v>
      </c>
      <c r="AQ17" s="43">
        <v>17584</v>
      </c>
      <c r="AR17">
        <v>17153</v>
      </c>
    </row>
    <row r="18" spans="1:44" ht="18.75">
      <c r="A18" s="15">
        <v>14</v>
      </c>
      <c r="B18" s="24" t="s">
        <v>33</v>
      </c>
      <c r="C18" s="43">
        <v>25786</v>
      </c>
      <c r="D18">
        <v>25377</v>
      </c>
      <c r="E18" s="43">
        <v>25786</v>
      </c>
      <c r="F18">
        <v>25377</v>
      </c>
      <c r="G18" s="43">
        <v>25786</v>
      </c>
      <c r="H18">
        <v>25377</v>
      </c>
      <c r="I18" s="43">
        <v>25786</v>
      </c>
      <c r="J18">
        <v>25377</v>
      </c>
      <c r="K18" s="43">
        <v>25786</v>
      </c>
      <c r="L18">
        <v>25377</v>
      </c>
      <c r="M18" s="43">
        <v>25786</v>
      </c>
      <c r="N18">
        <v>25377</v>
      </c>
      <c r="O18" s="43">
        <v>25786</v>
      </c>
      <c r="P18">
        <v>25377</v>
      </c>
      <c r="Q18" s="43">
        <v>25786</v>
      </c>
      <c r="R18">
        <v>25377</v>
      </c>
      <c r="S18" s="43">
        <v>25786</v>
      </c>
      <c r="T18">
        <v>25377</v>
      </c>
      <c r="U18" s="43">
        <v>25786</v>
      </c>
      <c r="V18">
        <v>25377</v>
      </c>
      <c r="W18" s="43">
        <v>25786</v>
      </c>
      <c r="X18">
        <v>25377</v>
      </c>
      <c r="Y18" s="43">
        <v>25786</v>
      </c>
      <c r="Z18">
        <v>25377</v>
      </c>
      <c r="AA18" s="43">
        <v>25786</v>
      </c>
      <c r="AB18">
        <v>25377</v>
      </c>
      <c r="AC18" s="43">
        <v>25786</v>
      </c>
      <c r="AD18">
        <v>25377</v>
      </c>
      <c r="AE18" s="43">
        <v>25786</v>
      </c>
      <c r="AF18">
        <v>25377</v>
      </c>
      <c r="AG18" s="43">
        <v>25786</v>
      </c>
      <c r="AH18">
        <v>25377</v>
      </c>
      <c r="AI18" s="43">
        <v>25786</v>
      </c>
      <c r="AJ18">
        <v>25377</v>
      </c>
      <c r="AK18" s="43">
        <v>25786</v>
      </c>
      <c r="AL18">
        <v>25377</v>
      </c>
      <c r="AM18" s="43">
        <v>25786</v>
      </c>
      <c r="AN18">
        <v>25377</v>
      </c>
      <c r="AO18" s="43">
        <v>25786</v>
      </c>
      <c r="AP18">
        <v>25377</v>
      </c>
      <c r="AQ18" s="43">
        <v>25786</v>
      </c>
      <c r="AR18">
        <v>25377</v>
      </c>
    </row>
    <row r="19" spans="1:44" ht="18.75">
      <c r="A19" s="15">
        <v>15</v>
      </c>
      <c r="B19" s="24" t="s">
        <v>34</v>
      </c>
      <c r="C19" s="43">
        <v>24195</v>
      </c>
      <c r="D19">
        <v>23769</v>
      </c>
      <c r="E19" s="43">
        <v>24195</v>
      </c>
      <c r="F19">
        <v>23769</v>
      </c>
      <c r="G19" s="43">
        <v>24195</v>
      </c>
      <c r="H19">
        <v>23769</v>
      </c>
      <c r="I19" s="43">
        <v>24195</v>
      </c>
      <c r="J19">
        <v>23769</v>
      </c>
      <c r="K19" s="43">
        <v>24195</v>
      </c>
      <c r="L19">
        <v>23769</v>
      </c>
      <c r="M19" s="43">
        <v>24195</v>
      </c>
      <c r="N19">
        <v>23769</v>
      </c>
      <c r="O19" s="43">
        <v>24195</v>
      </c>
      <c r="P19">
        <v>23769</v>
      </c>
      <c r="Q19" s="43">
        <v>24195</v>
      </c>
      <c r="R19">
        <v>23769</v>
      </c>
      <c r="S19" s="43">
        <v>24195</v>
      </c>
      <c r="T19">
        <v>23769</v>
      </c>
      <c r="U19" s="43">
        <v>24195</v>
      </c>
      <c r="V19">
        <v>23769</v>
      </c>
      <c r="W19" s="43">
        <v>24195</v>
      </c>
      <c r="X19">
        <v>23769</v>
      </c>
      <c r="Y19" s="43">
        <v>24195</v>
      </c>
      <c r="Z19">
        <v>23769</v>
      </c>
      <c r="AA19" s="43">
        <v>24195</v>
      </c>
      <c r="AB19">
        <v>23769</v>
      </c>
      <c r="AC19" s="43">
        <v>24195</v>
      </c>
      <c r="AD19">
        <v>23769</v>
      </c>
      <c r="AE19" s="43">
        <v>24195</v>
      </c>
      <c r="AF19">
        <v>23769</v>
      </c>
      <c r="AG19" s="43">
        <v>24195</v>
      </c>
      <c r="AH19">
        <v>23769</v>
      </c>
      <c r="AI19" s="43">
        <v>24195</v>
      </c>
      <c r="AJ19">
        <v>23769</v>
      </c>
      <c r="AK19" s="43">
        <v>24195</v>
      </c>
      <c r="AL19">
        <v>23769</v>
      </c>
      <c r="AM19" s="43">
        <v>24195</v>
      </c>
      <c r="AN19">
        <v>23769</v>
      </c>
      <c r="AO19" s="43">
        <v>24195</v>
      </c>
      <c r="AP19">
        <v>23769</v>
      </c>
      <c r="AQ19" s="43">
        <v>24195</v>
      </c>
      <c r="AR19">
        <v>23769</v>
      </c>
    </row>
    <row r="20" spans="1:44" ht="18.75">
      <c r="A20" s="15">
        <v>16</v>
      </c>
      <c r="B20" s="24" t="s">
        <v>35</v>
      </c>
      <c r="C20" s="43">
        <v>11326</v>
      </c>
      <c r="D20">
        <v>11166</v>
      </c>
      <c r="E20" s="43">
        <v>11326</v>
      </c>
      <c r="F20">
        <v>11166</v>
      </c>
      <c r="G20" s="43">
        <v>11326</v>
      </c>
      <c r="H20">
        <v>11166</v>
      </c>
      <c r="I20" s="43">
        <v>11326</v>
      </c>
      <c r="J20">
        <v>11166</v>
      </c>
      <c r="K20" s="43">
        <v>11326</v>
      </c>
      <c r="L20">
        <v>11166</v>
      </c>
      <c r="M20" s="43">
        <v>11326</v>
      </c>
      <c r="N20">
        <v>11166</v>
      </c>
      <c r="O20" s="43">
        <v>11326</v>
      </c>
      <c r="P20">
        <v>11166</v>
      </c>
      <c r="Q20" s="43">
        <v>11326</v>
      </c>
      <c r="R20">
        <v>11166</v>
      </c>
      <c r="S20" s="43">
        <v>11326</v>
      </c>
      <c r="T20">
        <v>11166</v>
      </c>
      <c r="U20" s="43">
        <v>11326</v>
      </c>
      <c r="V20">
        <v>11166</v>
      </c>
      <c r="W20" s="43">
        <v>11326</v>
      </c>
      <c r="X20">
        <v>11166</v>
      </c>
      <c r="Y20" s="43">
        <v>11326</v>
      </c>
      <c r="Z20">
        <v>11166</v>
      </c>
      <c r="AA20" s="43">
        <v>11326</v>
      </c>
      <c r="AB20">
        <v>11166</v>
      </c>
      <c r="AC20" s="43">
        <v>11326</v>
      </c>
      <c r="AD20">
        <v>11166</v>
      </c>
      <c r="AE20" s="43">
        <v>11326</v>
      </c>
      <c r="AF20">
        <v>11166</v>
      </c>
      <c r="AG20" s="43">
        <v>11326</v>
      </c>
      <c r="AH20">
        <v>11166</v>
      </c>
      <c r="AI20" s="43">
        <v>11326</v>
      </c>
      <c r="AJ20">
        <v>11166</v>
      </c>
      <c r="AK20" s="43">
        <v>11326</v>
      </c>
      <c r="AL20">
        <v>11166</v>
      </c>
      <c r="AM20" s="43">
        <v>11326</v>
      </c>
      <c r="AN20">
        <v>11166</v>
      </c>
      <c r="AO20" s="43">
        <v>11326</v>
      </c>
      <c r="AP20">
        <v>11166</v>
      </c>
      <c r="AQ20" s="43">
        <v>11326</v>
      </c>
      <c r="AR20">
        <v>11166</v>
      </c>
    </row>
    <row r="21" spans="1:44" ht="18.75">
      <c r="A21" s="15">
        <v>17</v>
      </c>
      <c r="B21" s="24" t="s">
        <v>36</v>
      </c>
      <c r="C21" s="43">
        <v>260822</v>
      </c>
      <c r="D21">
        <v>260345</v>
      </c>
      <c r="E21" s="43">
        <v>260822</v>
      </c>
      <c r="F21">
        <v>260345</v>
      </c>
      <c r="G21" s="43">
        <v>260822</v>
      </c>
      <c r="H21">
        <v>260345</v>
      </c>
      <c r="I21" s="43">
        <v>260822</v>
      </c>
      <c r="J21">
        <v>260345</v>
      </c>
      <c r="K21" s="43">
        <v>260822</v>
      </c>
      <c r="L21">
        <v>260345</v>
      </c>
      <c r="M21" s="43">
        <v>260822</v>
      </c>
      <c r="N21">
        <v>260345</v>
      </c>
      <c r="O21" s="43">
        <v>260822</v>
      </c>
      <c r="P21">
        <v>260345</v>
      </c>
      <c r="Q21" s="43">
        <v>260822</v>
      </c>
      <c r="R21">
        <v>260345</v>
      </c>
      <c r="S21" s="43">
        <v>260822</v>
      </c>
      <c r="T21">
        <v>260345</v>
      </c>
      <c r="U21" s="43">
        <v>260822</v>
      </c>
      <c r="V21">
        <v>260345</v>
      </c>
      <c r="W21" s="43">
        <v>260822</v>
      </c>
      <c r="X21">
        <v>260345</v>
      </c>
      <c r="Y21" s="43">
        <v>260822</v>
      </c>
      <c r="Z21">
        <v>260345</v>
      </c>
      <c r="AA21" s="43">
        <v>260822</v>
      </c>
      <c r="AB21">
        <v>260345</v>
      </c>
      <c r="AC21" s="43">
        <v>260822</v>
      </c>
      <c r="AD21">
        <v>260345</v>
      </c>
      <c r="AE21" s="43">
        <v>260822</v>
      </c>
      <c r="AF21">
        <v>260345</v>
      </c>
      <c r="AG21" s="43">
        <v>260822</v>
      </c>
      <c r="AH21">
        <v>260345</v>
      </c>
      <c r="AI21" s="43">
        <v>260822</v>
      </c>
      <c r="AJ21">
        <v>260345</v>
      </c>
      <c r="AK21" s="43">
        <v>260822</v>
      </c>
      <c r="AL21">
        <v>260345</v>
      </c>
      <c r="AM21" s="43">
        <v>260822</v>
      </c>
      <c r="AN21">
        <v>260345</v>
      </c>
      <c r="AO21" s="43">
        <v>260822</v>
      </c>
      <c r="AP21">
        <v>260345</v>
      </c>
      <c r="AQ21" s="43">
        <v>260822</v>
      </c>
      <c r="AR21">
        <v>260345</v>
      </c>
    </row>
    <row r="22" spans="1:44" ht="18.75">
      <c r="A22" s="15">
        <v>18</v>
      </c>
      <c r="B22" s="24" t="s">
        <v>37</v>
      </c>
      <c r="C22" s="43">
        <v>77314</v>
      </c>
      <c r="D22">
        <v>74756</v>
      </c>
      <c r="E22" s="43">
        <v>77314</v>
      </c>
      <c r="F22">
        <v>74756</v>
      </c>
      <c r="G22" s="43">
        <v>77314</v>
      </c>
      <c r="H22">
        <v>74756</v>
      </c>
      <c r="I22" s="43">
        <v>77314</v>
      </c>
      <c r="J22">
        <v>74756</v>
      </c>
      <c r="K22" s="43">
        <v>77314</v>
      </c>
      <c r="L22">
        <v>74756</v>
      </c>
      <c r="M22" s="43">
        <v>77314</v>
      </c>
      <c r="N22">
        <v>74756</v>
      </c>
      <c r="O22" s="43">
        <v>77314</v>
      </c>
      <c r="P22">
        <v>74756</v>
      </c>
      <c r="Q22" s="43">
        <v>77314</v>
      </c>
      <c r="R22">
        <v>74756</v>
      </c>
      <c r="S22" s="43">
        <v>77314</v>
      </c>
      <c r="T22">
        <v>74756</v>
      </c>
      <c r="U22" s="43">
        <v>77314</v>
      </c>
      <c r="V22">
        <v>74756</v>
      </c>
      <c r="W22" s="43">
        <v>77314</v>
      </c>
      <c r="X22">
        <v>74756</v>
      </c>
      <c r="Y22" s="43">
        <v>77314</v>
      </c>
      <c r="Z22">
        <v>74756</v>
      </c>
      <c r="AA22" s="43">
        <v>77314</v>
      </c>
      <c r="AB22">
        <v>74756</v>
      </c>
      <c r="AC22" s="43">
        <v>77314</v>
      </c>
      <c r="AD22">
        <v>74756</v>
      </c>
      <c r="AE22" s="43">
        <v>77314</v>
      </c>
      <c r="AF22">
        <v>74756</v>
      </c>
      <c r="AG22" s="43">
        <v>77314</v>
      </c>
      <c r="AH22">
        <v>74756</v>
      </c>
      <c r="AI22" s="43">
        <v>77314</v>
      </c>
      <c r="AJ22">
        <v>74756</v>
      </c>
      <c r="AK22" s="43">
        <v>77314</v>
      </c>
      <c r="AL22">
        <v>74756</v>
      </c>
      <c r="AM22" s="43">
        <v>77314</v>
      </c>
      <c r="AN22">
        <v>74756</v>
      </c>
      <c r="AO22" s="43">
        <v>77314</v>
      </c>
      <c r="AP22">
        <v>74756</v>
      </c>
      <c r="AQ22" s="43">
        <v>77314</v>
      </c>
      <c r="AR22">
        <v>74756</v>
      </c>
    </row>
    <row r="23" spans="1:44" ht="18.75">
      <c r="A23" s="15">
        <v>19</v>
      </c>
      <c r="B23" s="24" t="s">
        <v>38</v>
      </c>
      <c r="C23" s="43">
        <v>28147</v>
      </c>
      <c r="D23">
        <v>27569</v>
      </c>
      <c r="E23" s="43">
        <v>28147</v>
      </c>
      <c r="F23">
        <v>27569</v>
      </c>
      <c r="G23" s="43">
        <v>28147</v>
      </c>
      <c r="H23">
        <v>27569</v>
      </c>
      <c r="I23" s="43">
        <v>28147</v>
      </c>
      <c r="J23">
        <v>27569</v>
      </c>
      <c r="K23" s="43">
        <v>28147</v>
      </c>
      <c r="L23">
        <v>27569</v>
      </c>
      <c r="M23" s="43">
        <v>28147</v>
      </c>
      <c r="N23">
        <v>27569</v>
      </c>
      <c r="O23" s="43">
        <v>28147</v>
      </c>
      <c r="P23">
        <v>27569</v>
      </c>
      <c r="Q23" s="43">
        <v>28147</v>
      </c>
      <c r="R23">
        <v>27569</v>
      </c>
      <c r="S23" s="43">
        <v>28147</v>
      </c>
      <c r="T23">
        <v>27569</v>
      </c>
      <c r="U23" s="43">
        <v>28147</v>
      </c>
      <c r="V23">
        <v>27569</v>
      </c>
      <c r="W23" s="43">
        <v>28147</v>
      </c>
      <c r="X23">
        <v>27569</v>
      </c>
      <c r="Y23" s="43">
        <v>28147</v>
      </c>
      <c r="Z23">
        <v>27569</v>
      </c>
      <c r="AA23" s="43">
        <v>28147</v>
      </c>
      <c r="AB23">
        <v>27569</v>
      </c>
      <c r="AC23" s="43">
        <v>28147</v>
      </c>
      <c r="AD23">
        <v>27569</v>
      </c>
      <c r="AE23" s="43">
        <v>28147</v>
      </c>
      <c r="AF23">
        <v>27569</v>
      </c>
      <c r="AG23" s="43">
        <v>28147</v>
      </c>
      <c r="AH23">
        <v>27569</v>
      </c>
      <c r="AI23" s="43">
        <v>28147</v>
      </c>
      <c r="AJ23">
        <v>27569</v>
      </c>
      <c r="AK23" s="43">
        <v>28147</v>
      </c>
      <c r="AL23">
        <v>27569</v>
      </c>
      <c r="AM23" s="43">
        <v>28147</v>
      </c>
      <c r="AN23">
        <v>27569</v>
      </c>
      <c r="AO23" s="43">
        <v>28147</v>
      </c>
      <c r="AP23">
        <v>27569</v>
      </c>
      <c r="AQ23" s="43">
        <v>28147</v>
      </c>
      <c r="AR23">
        <v>27569</v>
      </c>
    </row>
    <row r="24" spans="1:82" ht="18.75">
      <c r="A24" s="15">
        <v>20</v>
      </c>
      <c r="B24" s="24" t="s">
        <v>39</v>
      </c>
      <c r="C24" s="43">
        <v>44090</v>
      </c>
      <c r="D24">
        <v>43691</v>
      </c>
      <c r="E24" s="43">
        <v>44090</v>
      </c>
      <c r="F24">
        <v>43691</v>
      </c>
      <c r="G24" s="43">
        <v>44090</v>
      </c>
      <c r="H24">
        <v>43691</v>
      </c>
      <c r="I24" s="43">
        <v>44090</v>
      </c>
      <c r="J24">
        <v>43691</v>
      </c>
      <c r="K24" s="43">
        <v>44090</v>
      </c>
      <c r="L24">
        <v>43691</v>
      </c>
      <c r="M24" s="43">
        <v>44090</v>
      </c>
      <c r="N24">
        <v>43691</v>
      </c>
      <c r="O24" s="43">
        <v>44090</v>
      </c>
      <c r="P24">
        <v>43691</v>
      </c>
      <c r="Q24" s="43">
        <v>44090</v>
      </c>
      <c r="R24">
        <v>43691</v>
      </c>
      <c r="S24" s="43">
        <v>44090</v>
      </c>
      <c r="T24">
        <v>43691</v>
      </c>
      <c r="U24" s="43">
        <v>44090</v>
      </c>
      <c r="V24">
        <v>43691</v>
      </c>
      <c r="W24" s="43">
        <v>44090</v>
      </c>
      <c r="X24">
        <v>43691</v>
      </c>
      <c r="Y24" s="43">
        <v>44090</v>
      </c>
      <c r="Z24">
        <v>43691</v>
      </c>
      <c r="AA24" s="43">
        <v>44090</v>
      </c>
      <c r="AB24">
        <v>43691</v>
      </c>
      <c r="AC24" s="43">
        <v>44090</v>
      </c>
      <c r="AD24">
        <v>43691</v>
      </c>
      <c r="AE24" s="43">
        <v>44090</v>
      </c>
      <c r="AF24">
        <v>43691</v>
      </c>
      <c r="AG24" s="43">
        <v>44090</v>
      </c>
      <c r="AH24">
        <v>43691</v>
      </c>
      <c r="AI24" s="43">
        <v>44090</v>
      </c>
      <c r="AJ24">
        <v>43691</v>
      </c>
      <c r="AK24" s="43">
        <v>44090</v>
      </c>
      <c r="AL24">
        <v>43691</v>
      </c>
      <c r="AM24" s="43">
        <v>44090</v>
      </c>
      <c r="AN24">
        <v>43691</v>
      </c>
      <c r="AO24" s="43">
        <v>44090</v>
      </c>
      <c r="AP24">
        <v>43691</v>
      </c>
      <c r="AQ24" s="43">
        <v>44090</v>
      </c>
      <c r="AR24">
        <v>43691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8.75">
      <c r="A25" s="15">
        <v>21</v>
      </c>
      <c r="B25" s="25" t="s">
        <v>40</v>
      </c>
      <c r="C25" s="43">
        <v>117777</v>
      </c>
      <c r="D25">
        <v>116249</v>
      </c>
      <c r="E25" s="43">
        <v>117777</v>
      </c>
      <c r="F25">
        <v>116249</v>
      </c>
      <c r="G25" s="43">
        <v>117777</v>
      </c>
      <c r="H25">
        <v>116249</v>
      </c>
      <c r="I25" s="43">
        <v>117777</v>
      </c>
      <c r="J25">
        <v>116249</v>
      </c>
      <c r="K25" s="43">
        <v>117777</v>
      </c>
      <c r="L25">
        <v>116249</v>
      </c>
      <c r="M25" s="43">
        <v>117777</v>
      </c>
      <c r="N25">
        <v>116249</v>
      </c>
      <c r="O25" s="43">
        <v>117777</v>
      </c>
      <c r="P25">
        <v>116249</v>
      </c>
      <c r="Q25" s="43">
        <v>117777</v>
      </c>
      <c r="R25">
        <v>116249</v>
      </c>
      <c r="S25" s="43">
        <v>117777</v>
      </c>
      <c r="T25">
        <v>116249</v>
      </c>
      <c r="U25" s="43">
        <v>117777</v>
      </c>
      <c r="V25">
        <v>116249</v>
      </c>
      <c r="W25" s="43">
        <v>117777</v>
      </c>
      <c r="X25">
        <v>116249</v>
      </c>
      <c r="Y25" s="43">
        <v>117777</v>
      </c>
      <c r="Z25">
        <v>116249</v>
      </c>
      <c r="AA25" s="43">
        <v>117777</v>
      </c>
      <c r="AB25">
        <v>116249</v>
      </c>
      <c r="AC25" s="43">
        <v>117777</v>
      </c>
      <c r="AD25">
        <v>116249</v>
      </c>
      <c r="AE25" s="43">
        <v>117777</v>
      </c>
      <c r="AF25">
        <v>116249</v>
      </c>
      <c r="AG25" s="43">
        <v>117777</v>
      </c>
      <c r="AH25">
        <v>116249</v>
      </c>
      <c r="AI25" s="43">
        <v>117777</v>
      </c>
      <c r="AJ25">
        <v>116249</v>
      </c>
      <c r="AK25" s="43">
        <v>117777</v>
      </c>
      <c r="AL25">
        <v>116249</v>
      </c>
      <c r="AM25" s="43">
        <v>117777</v>
      </c>
      <c r="AN25">
        <v>116249</v>
      </c>
      <c r="AO25" s="43">
        <v>117777</v>
      </c>
      <c r="AP25">
        <v>116249</v>
      </c>
      <c r="AQ25" s="43">
        <v>117777</v>
      </c>
      <c r="AR25">
        <v>116249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2:82" ht="18.75">
      <c r="B26" s="24" t="s">
        <v>41</v>
      </c>
      <c r="C26" s="44">
        <v>840873</v>
      </c>
      <c r="D26">
        <v>830235</v>
      </c>
      <c r="E26" s="44">
        <v>840873</v>
      </c>
      <c r="F26">
        <v>830235</v>
      </c>
      <c r="G26" s="44">
        <v>840873</v>
      </c>
      <c r="H26">
        <v>830235</v>
      </c>
      <c r="I26" s="44">
        <v>840873</v>
      </c>
      <c r="J26">
        <v>830235</v>
      </c>
      <c r="K26" s="44">
        <v>840873</v>
      </c>
      <c r="L26">
        <v>830235</v>
      </c>
      <c r="M26" s="44">
        <v>840873</v>
      </c>
      <c r="N26">
        <v>830235</v>
      </c>
      <c r="O26" s="44">
        <v>840873</v>
      </c>
      <c r="P26">
        <v>830235</v>
      </c>
      <c r="Q26" s="44">
        <v>840873</v>
      </c>
      <c r="R26">
        <v>830235</v>
      </c>
      <c r="S26" s="44">
        <v>840873</v>
      </c>
      <c r="T26">
        <v>830235</v>
      </c>
      <c r="U26" s="44">
        <v>840873</v>
      </c>
      <c r="V26">
        <v>830235</v>
      </c>
      <c r="W26" s="44">
        <v>840873</v>
      </c>
      <c r="X26">
        <v>830235</v>
      </c>
      <c r="Y26" s="44">
        <v>840873</v>
      </c>
      <c r="Z26">
        <v>830235</v>
      </c>
      <c r="AA26" s="44">
        <v>840873</v>
      </c>
      <c r="AB26">
        <v>830235</v>
      </c>
      <c r="AC26" s="44">
        <v>840873</v>
      </c>
      <c r="AD26">
        <v>830235</v>
      </c>
      <c r="AE26" s="44">
        <v>840873</v>
      </c>
      <c r="AF26">
        <v>830235</v>
      </c>
      <c r="AG26" s="44">
        <v>840873</v>
      </c>
      <c r="AH26">
        <v>830235</v>
      </c>
      <c r="AI26" s="44">
        <v>840873</v>
      </c>
      <c r="AJ26">
        <v>830235</v>
      </c>
      <c r="AK26" s="44">
        <v>840873</v>
      </c>
      <c r="AL26">
        <v>830235</v>
      </c>
      <c r="AM26" s="44">
        <v>840873</v>
      </c>
      <c r="AN26">
        <v>830235</v>
      </c>
      <c r="AO26" s="44">
        <v>840873</v>
      </c>
      <c r="AP26">
        <v>830235</v>
      </c>
      <c r="AQ26" s="44">
        <v>840873</v>
      </c>
      <c r="AR26">
        <v>830235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2:8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0.375" style="0" bestFit="1" customWidth="1"/>
  </cols>
  <sheetData>
    <row r="3" spans="1:4" ht="18.75">
      <c r="A3" s="24" t="s">
        <v>48</v>
      </c>
      <c r="B3" s="21">
        <v>102</v>
      </c>
      <c r="C3" s="21">
        <v>113</v>
      </c>
      <c r="D3">
        <f>C3-B3</f>
        <v>11</v>
      </c>
    </row>
    <row r="4" spans="1:4" ht="18.75">
      <c r="A4" s="24" t="s">
        <v>22</v>
      </c>
      <c r="B4" s="21">
        <v>184</v>
      </c>
      <c r="C4" s="21">
        <v>171</v>
      </c>
      <c r="D4">
        <f aca="true" t="shared" si="0" ref="D4:D23">C4-B4</f>
        <v>-13</v>
      </c>
    </row>
    <row r="5" spans="1:4" ht="18.75">
      <c r="A5" s="24" t="s">
        <v>23</v>
      </c>
      <c r="B5" s="21">
        <v>193</v>
      </c>
      <c r="C5" s="21">
        <v>162</v>
      </c>
      <c r="D5">
        <f t="shared" si="0"/>
        <v>-31</v>
      </c>
    </row>
    <row r="6" spans="1:4" ht="18.75">
      <c r="A6" s="24" t="s">
        <v>24</v>
      </c>
      <c r="B6" s="21">
        <v>74</v>
      </c>
      <c r="C6" s="21">
        <v>80</v>
      </c>
      <c r="D6">
        <f t="shared" si="0"/>
        <v>6</v>
      </c>
    </row>
    <row r="7" spans="1:4" ht="18.75">
      <c r="A7" s="24" t="s">
        <v>25</v>
      </c>
      <c r="B7" s="21">
        <v>198</v>
      </c>
      <c r="C7" s="21">
        <v>198</v>
      </c>
      <c r="D7">
        <f t="shared" si="0"/>
        <v>0</v>
      </c>
    </row>
    <row r="8" spans="1:4" ht="18.75">
      <c r="A8" s="24" t="s">
        <v>26</v>
      </c>
      <c r="B8" s="21">
        <v>452</v>
      </c>
      <c r="C8" s="21">
        <v>475</v>
      </c>
      <c r="D8">
        <f t="shared" si="0"/>
        <v>23</v>
      </c>
    </row>
    <row r="9" spans="1:4" ht="18.75">
      <c r="A9" s="24" t="s">
        <v>27</v>
      </c>
      <c r="B9" s="21">
        <v>224</v>
      </c>
      <c r="C9" s="21">
        <v>209</v>
      </c>
      <c r="D9">
        <f t="shared" si="0"/>
        <v>-15</v>
      </c>
    </row>
    <row r="10" spans="1:4" ht="18.75">
      <c r="A10" s="24" t="s">
        <v>28</v>
      </c>
      <c r="B10" s="21">
        <v>417</v>
      </c>
      <c r="C10" s="21">
        <v>355</v>
      </c>
      <c r="D10">
        <f t="shared" si="0"/>
        <v>-62</v>
      </c>
    </row>
    <row r="11" spans="1:4" ht="18.75">
      <c r="A11" s="24" t="s">
        <v>29</v>
      </c>
      <c r="B11" s="21">
        <v>208</v>
      </c>
      <c r="C11" s="21">
        <v>183</v>
      </c>
      <c r="D11">
        <f t="shared" si="0"/>
        <v>-25</v>
      </c>
    </row>
    <row r="12" spans="1:4" ht="18.75">
      <c r="A12" s="24" t="s">
        <v>30</v>
      </c>
      <c r="B12" s="21">
        <v>122</v>
      </c>
      <c r="C12" s="21">
        <v>152</v>
      </c>
      <c r="D12">
        <f t="shared" si="0"/>
        <v>30</v>
      </c>
    </row>
    <row r="13" spans="1:4" ht="18.75">
      <c r="A13" s="24" t="s">
        <v>31</v>
      </c>
      <c r="B13" s="21">
        <v>135</v>
      </c>
      <c r="C13" s="21">
        <v>143</v>
      </c>
      <c r="D13">
        <f t="shared" si="0"/>
        <v>8</v>
      </c>
    </row>
    <row r="14" spans="1:4" ht="18.75">
      <c r="A14" s="24" t="s">
        <v>32</v>
      </c>
      <c r="B14" s="21">
        <v>175</v>
      </c>
      <c r="C14" s="21">
        <v>193</v>
      </c>
      <c r="D14">
        <f t="shared" si="0"/>
        <v>18</v>
      </c>
    </row>
    <row r="15" spans="1:4" ht="18.75">
      <c r="A15" s="24" t="s">
        <v>33</v>
      </c>
      <c r="B15" s="21">
        <v>263</v>
      </c>
      <c r="C15" s="21">
        <v>282</v>
      </c>
      <c r="D15">
        <f t="shared" si="0"/>
        <v>19</v>
      </c>
    </row>
    <row r="16" spans="1:4" ht="18.75">
      <c r="A16" s="24" t="s">
        <v>34</v>
      </c>
      <c r="B16" s="21">
        <v>284</v>
      </c>
      <c r="C16" s="21">
        <v>262</v>
      </c>
      <c r="D16">
        <f t="shared" si="0"/>
        <v>-22</v>
      </c>
    </row>
    <row r="17" spans="1:4" ht="18.75">
      <c r="A17" s="24" t="s">
        <v>35</v>
      </c>
      <c r="B17" s="21">
        <v>128</v>
      </c>
      <c r="C17" s="21">
        <v>139</v>
      </c>
      <c r="D17">
        <f t="shared" si="0"/>
        <v>11</v>
      </c>
    </row>
    <row r="18" spans="1:4" ht="18.75">
      <c r="A18" s="24" t="s">
        <v>36</v>
      </c>
      <c r="B18" s="21">
        <v>1698</v>
      </c>
      <c r="C18" s="21">
        <v>1700</v>
      </c>
      <c r="D18">
        <f t="shared" si="0"/>
        <v>2</v>
      </c>
    </row>
    <row r="19" spans="1:4" ht="18.75">
      <c r="A19" s="24" t="s">
        <v>37</v>
      </c>
      <c r="B19" s="21">
        <v>492</v>
      </c>
      <c r="C19" s="21">
        <v>524</v>
      </c>
      <c r="D19">
        <f t="shared" si="0"/>
        <v>32</v>
      </c>
    </row>
    <row r="20" spans="1:4" ht="18.75">
      <c r="A20" s="24" t="s">
        <v>38</v>
      </c>
      <c r="B20" s="21">
        <v>289</v>
      </c>
      <c r="C20" s="21">
        <v>276</v>
      </c>
      <c r="D20">
        <f t="shared" si="0"/>
        <v>-13</v>
      </c>
    </row>
    <row r="21" spans="1:4" ht="18.75">
      <c r="A21" s="24" t="s">
        <v>39</v>
      </c>
      <c r="B21" s="21">
        <v>241</v>
      </c>
      <c r="C21" s="21">
        <v>267</v>
      </c>
      <c r="D21">
        <f t="shared" si="0"/>
        <v>26</v>
      </c>
    </row>
    <row r="22" spans="1:4" ht="18.75">
      <c r="A22" s="24" t="s">
        <v>40</v>
      </c>
      <c r="B22" s="21">
        <v>855</v>
      </c>
      <c r="C22" s="21">
        <v>827</v>
      </c>
      <c r="D22">
        <f t="shared" si="0"/>
        <v>-28</v>
      </c>
    </row>
    <row r="23" spans="1:4" ht="18.75">
      <c r="A23" s="24" t="s">
        <v>41</v>
      </c>
      <c r="B23" s="21">
        <v>6734</v>
      </c>
      <c r="C23" s="21">
        <v>6711</v>
      </c>
      <c r="D23">
        <f t="shared" si="0"/>
        <v>-23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2019-05-28T12:33:39Z</cp:lastPrinted>
  <dcterms:created xsi:type="dcterms:W3CDTF">2009-09-14T07:03:17Z</dcterms:created>
  <dcterms:modified xsi:type="dcterms:W3CDTF">2019-05-28T12:34:03Z</dcterms:modified>
  <cp:category/>
  <cp:version/>
  <cp:contentType/>
  <cp:contentStatus/>
</cp:coreProperties>
</file>