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\\svr01\RedirectedFolders\VyatkinaEA\Рабочий стол\"/>
    </mc:Choice>
  </mc:AlternateContent>
  <xr:revisionPtr revIDLastSave="0" documentId="8_{70C22048-0557-4569-9A1C-35788A4E374B}" xr6:coauthVersionLast="45" xr6:coauthVersionMax="45" xr10:uidLastSave="{00000000-0000-0000-0000-000000000000}"/>
  <bookViews>
    <workbookView xWindow="-120" yWindow="-120" windowWidth="29040" windowHeight="15840" tabRatio="840" activeTab="1" xr2:uid="{00000000-000D-0000-FFFF-FFFF00000000}"/>
  </bookViews>
  <sheets>
    <sheet name="Пояснения к заполнению" sheetId="28" r:id="rId1"/>
    <sheet name="Титульный лист" sheetId="22" r:id="rId2"/>
    <sheet name="Раздел I" sheetId="1" r:id="rId3"/>
    <sheet name="Раздел II" sheetId="21" r:id="rId4"/>
    <sheet name="Раздел III" sheetId="25" r:id="rId5"/>
    <sheet name="Раздел IV" sheetId="34" r:id="rId6"/>
    <sheet name="Раздел V" sheetId="14" r:id="rId7"/>
    <sheet name="Раздел VI" sheetId="36" r:id="rId8"/>
    <sheet name="Раздел VII" sheetId="33" r:id="rId9"/>
    <sheet name="Раздел VIII" sheetId="6" r:id="rId10"/>
    <sheet name="Раздел X" sheetId="37" r:id="rId11"/>
    <sheet name="Раздел ХI" sheetId="29" r:id="rId12"/>
    <sheet name="Раздел XII" sheetId="9" r:id="rId13"/>
    <sheet name="Раздел XIII" sheetId="24" r:id="rId14"/>
    <sheet name="Раздел XIV, XV" sheetId="10" r:id="rId15"/>
    <sheet name="Проблемы службы" sheetId="11" r:id="rId16"/>
  </sheets>
  <definedNames>
    <definedName name="OLE_LINK1" localSheetId="2">'Раздел I'!#REF!</definedName>
    <definedName name="OLE_LINK2" localSheetId="2">'Раздел I'!#REF!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6" i="10" l="1"/>
  <c r="W16" i="10"/>
  <c r="X15" i="10"/>
  <c r="Y15" i="10" s="1"/>
  <c r="W15" i="10"/>
  <c r="X14" i="10"/>
  <c r="W14" i="10"/>
  <c r="X13" i="10"/>
  <c r="W13" i="10"/>
  <c r="W6" i="10"/>
  <c r="X6" i="10"/>
  <c r="W7" i="10"/>
  <c r="Y7" i="10" s="1"/>
  <c r="X7" i="10"/>
  <c r="W8" i="10"/>
  <c r="X8" i="10"/>
  <c r="W9" i="10"/>
  <c r="X9" i="10"/>
  <c r="X5" i="10"/>
  <c r="W5" i="10"/>
  <c r="Y5" i="10" s="1"/>
  <c r="Y16" i="10"/>
  <c r="Y14" i="10"/>
  <c r="Y9" i="10"/>
  <c r="Y8" i="10"/>
  <c r="Y6" i="10"/>
  <c r="Y13" i="10" l="1"/>
  <c r="U16" i="10"/>
  <c r="T16" i="10"/>
  <c r="U15" i="10"/>
  <c r="T15" i="10"/>
  <c r="U14" i="10"/>
  <c r="T14" i="10"/>
  <c r="U13" i="10"/>
  <c r="T13" i="10"/>
  <c r="T11" i="10"/>
  <c r="W11" i="10" s="1"/>
  <c r="U11" i="10"/>
  <c r="X11" i="10" s="1"/>
  <c r="T6" i="10"/>
  <c r="U6" i="10"/>
  <c r="T7" i="10"/>
  <c r="U7" i="10"/>
  <c r="T8" i="10"/>
  <c r="U8" i="10"/>
  <c r="T9" i="10"/>
  <c r="U9" i="10"/>
  <c r="U5" i="10"/>
  <c r="T5" i="10"/>
  <c r="Y11" i="10" l="1"/>
  <c r="J7" i="10"/>
  <c r="L13" i="24"/>
  <c r="K13" i="24" s="1"/>
  <c r="L12" i="24"/>
  <c r="I12" i="24" s="1"/>
  <c r="L11" i="24"/>
  <c r="K11" i="24"/>
  <c r="I11" i="24"/>
  <c r="L10" i="24"/>
  <c r="K10" i="24" s="1"/>
  <c r="I10" i="24"/>
  <c r="L9" i="24"/>
  <c r="L8" i="24"/>
  <c r="I8" i="24" s="1"/>
  <c r="L7" i="24"/>
  <c r="K7" i="24" s="1"/>
  <c r="J6" i="24"/>
  <c r="H6" i="24"/>
  <c r="AS24" i="29"/>
  <c r="AR24" i="29"/>
  <c r="AT24" i="29" s="1"/>
  <c r="AS23" i="29"/>
  <c r="AR23" i="29"/>
  <c r="AS22" i="29"/>
  <c r="AR22" i="29"/>
  <c r="AT22" i="29" s="1"/>
  <c r="AS21" i="29"/>
  <c r="AR21" i="29"/>
  <c r="AS20" i="29"/>
  <c r="AR20" i="29"/>
  <c r="AT20" i="29" s="1"/>
  <c r="AT19" i="29"/>
  <c r="AS19" i="29"/>
  <c r="AR19" i="29"/>
  <c r="AS18" i="29"/>
  <c r="AR18" i="29"/>
  <c r="AT18" i="29" s="1"/>
  <c r="AS17" i="29"/>
  <c r="AR17" i="29"/>
  <c r="AT17" i="29" s="1"/>
  <c r="AS16" i="29"/>
  <c r="AR16" i="29"/>
  <c r="AT16" i="29" s="1"/>
  <c r="AS15" i="29"/>
  <c r="AR15" i="29"/>
  <c r="AT15" i="29" s="1"/>
  <c r="AS14" i="29"/>
  <c r="AR14" i="29"/>
  <c r="AT14" i="29" s="1"/>
  <c r="AS13" i="29"/>
  <c r="AR13" i="29"/>
  <c r="AT13" i="29" s="1"/>
  <c r="AS12" i="29"/>
  <c r="AR12" i="29"/>
  <c r="AS11" i="29"/>
  <c r="AR11" i="29"/>
  <c r="AT11" i="29" s="1"/>
  <c r="AS10" i="29"/>
  <c r="AR10" i="29"/>
  <c r="AS8" i="29"/>
  <c r="AR8" i="29"/>
  <c r="AT8" i="29" s="1"/>
  <c r="AS7" i="29"/>
  <c r="AR7" i="29"/>
  <c r="AS6" i="29"/>
  <c r="AR6" i="29"/>
  <c r="AT6" i="29" s="1"/>
  <c r="AE24" i="29"/>
  <c r="AD24" i="29"/>
  <c r="AC24" i="29"/>
  <c r="AD23" i="29"/>
  <c r="AC23" i="29"/>
  <c r="AE23" i="29" s="1"/>
  <c r="AD22" i="29"/>
  <c r="AC22" i="29"/>
  <c r="AD21" i="29"/>
  <c r="AC21" i="29"/>
  <c r="AE21" i="29" s="1"/>
  <c r="AD20" i="29"/>
  <c r="AC20" i="29"/>
  <c r="AE20" i="29" s="1"/>
  <c r="AD19" i="29"/>
  <c r="AC19" i="29"/>
  <c r="AD18" i="29"/>
  <c r="AC18" i="29"/>
  <c r="AE18" i="29" s="1"/>
  <c r="AD17" i="29"/>
  <c r="AC17" i="29"/>
  <c r="AD16" i="29"/>
  <c r="AC16" i="29"/>
  <c r="AE16" i="29" s="1"/>
  <c r="AD15" i="29"/>
  <c r="AC15" i="29"/>
  <c r="AE15" i="29" s="1"/>
  <c r="AD14" i="29"/>
  <c r="AC14" i="29"/>
  <c r="AE14" i="29" s="1"/>
  <c r="AD13" i="29"/>
  <c r="AC13" i="29"/>
  <c r="AE13" i="29" s="1"/>
  <c r="AD12" i="29"/>
  <c r="AC12" i="29"/>
  <c r="AE12" i="29" s="1"/>
  <c r="AD11" i="29"/>
  <c r="AC11" i="29"/>
  <c r="AE11" i="29" s="1"/>
  <c r="AD10" i="29"/>
  <c r="AC10" i="29"/>
  <c r="AE10" i="29" s="1"/>
  <c r="AD8" i="29"/>
  <c r="AC8" i="29"/>
  <c r="AE8" i="29" s="1"/>
  <c r="AD7" i="29"/>
  <c r="AC7" i="29"/>
  <c r="AE7" i="29" s="1"/>
  <c r="AD6" i="29"/>
  <c r="AC6" i="29"/>
  <c r="C24" i="37"/>
  <c r="E24" i="37"/>
  <c r="F24" i="37"/>
  <c r="B24" i="37"/>
  <c r="K24" i="37"/>
  <c r="L24" i="37"/>
  <c r="I24" i="37"/>
  <c r="H24" i="37"/>
  <c r="T31" i="36"/>
  <c r="X31" i="36"/>
  <c r="W31" i="36"/>
  <c r="U31" i="36"/>
  <c r="R31" i="36"/>
  <c r="Q31" i="36"/>
  <c r="O31" i="36"/>
  <c r="N31" i="36"/>
  <c r="H10" i="34"/>
  <c r="B10" i="1"/>
  <c r="AE6" i="29" l="1"/>
  <c r="AT7" i="29"/>
  <c r="AT10" i="29"/>
  <c r="AT12" i="29"/>
  <c r="AT21" i="29"/>
  <c r="AT23" i="29"/>
  <c r="AE17" i="29"/>
  <c r="AE19" i="29"/>
  <c r="AE22" i="29"/>
  <c r="I7" i="24"/>
  <c r="M9" i="24"/>
  <c r="K8" i="24"/>
  <c r="I13" i="24"/>
  <c r="I9" i="24"/>
  <c r="K9" i="24"/>
  <c r="K12" i="24"/>
  <c r="L6" i="24"/>
  <c r="I6" i="24" s="1"/>
  <c r="M10" i="24" l="1"/>
  <c r="M13" i="24"/>
  <c r="M12" i="24"/>
  <c r="K6" i="24"/>
  <c r="M7" i="24"/>
  <c r="M11" i="24"/>
  <c r="M8" i="24"/>
  <c r="M49" i="9" l="1"/>
  <c r="K49" i="9"/>
  <c r="I49" i="9"/>
  <c r="L48" i="9"/>
  <c r="M48" i="9" s="1"/>
  <c r="K48" i="9"/>
  <c r="I48" i="9"/>
  <c r="L47" i="9"/>
  <c r="M47" i="9" s="1"/>
  <c r="J47" i="9"/>
  <c r="K47" i="9" s="1"/>
  <c r="H47" i="9"/>
  <c r="I47" i="9" s="1"/>
  <c r="L46" i="9"/>
  <c r="M46" i="9" s="1"/>
  <c r="K46" i="9"/>
  <c r="I46" i="9"/>
  <c r="L45" i="9"/>
  <c r="M45" i="9" s="1"/>
  <c r="K45" i="9"/>
  <c r="I45" i="9"/>
  <c r="M44" i="9"/>
  <c r="L44" i="9"/>
  <c r="K44" i="9"/>
  <c r="I44" i="9"/>
  <c r="L43" i="9"/>
  <c r="M43" i="9" s="1"/>
  <c r="K43" i="9"/>
  <c r="I43" i="9"/>
  <c r="L42" i="9"/>
  <c r="M42" i="9" s="1"/>
  <c r="K42" i="9"/>
  <c r="J42" i="9"/>
  <c r="H42" i="9"/>
  <c r="I42" i="9" s="1"/>
  <c r="M41" i="9"/>
  <c r="L41" i="9"/>
  <c r="K41" i="9"/>
  <c r="I41" i="9"/>
  <c r="L40" i="9"/>
  <c r="M40" i="9" s="1"/>
  <c r="K40" i="9"/>
  <c r="I40" i="9"/>
  <c r="L39" i="9"/>
  <c r="M39" i="9" s="1"/>
  <c r="K39" i="9"/>
  <c r="I39" i="9"/>
  <c r="L38" i="9"/>
  <c r="M38" i="9" s="1"/>
  <c r="K38" i="9"/>
  <c r="I38" i="9"/>
  <c r="L37" i="9"/>
  <c r="M37" i="9" s="1"/>
  <c r="K37" i="9"/>
  <c r="I37" i="9"/>
  <c r="L36" i="9"/>
  <c r="M36" i="9" s="1"/>
  <c r="K36" i="9"/>
  <c r="I36" i="9"/>
  <c r="L35" i="9"/>
  <c r="M35" i="9" s="1"/>
  <c r="K35" i="9"/>
  <c r="I35" i="9"/>
  <c r="M34" i="9"/>
  <c r="L34" i="9"/>
  <c r="K34" i="9"/>
  <c r="I34" i="9"/>
  <c r="M33" i="9"/>
  <c r="L33" i="9"/>
  <c r="K33" i="9"/>
  <c r="I33" i="9"/>
  <c r="L32" i="9"/>
  <c r="M32" i="9" s="1"/>
  <c r="K32" i="9"/>
  <c r="I32" i="9"/>
  <c r="J31" i="9"/>
  <c r="K31" i="9" s="1"/>
  <c r="I31" i="9"/>
  <c r="H31" i="9"/>
  <c r="L30" i="9"/>
  <c r="M30" i="9" s="1"/>
  <c r="K30" i="9"/>
  <c r="I30" i="9"/>
  <c r="L29" i="9"/>
  <c r="M29" i="9" s="1"/>
  <c r="K29" i="9"/>
  <c r="I29" i="9"/>
  <c r="L28" i="9"/>
  <c r="M28" i="9" s="1"/>
  <c r="K28" i="9"/>
  <c r="I28" i="9"/>
  <c r="L27" i="9"/>
  <c r="M27" i="9" s="1"/>
  <c r="K27" i="9"/>
  <c r="I27" i="9"/>
  <c r="L26" i="9"/>
  <c r="M26" i="9" s="1"/>
  <c r="K26" i="9"/>
  <c r="I26" i="9"/>
  <c r="L25" i="9"/>
  <c r="M25" i="9" s="1"/>
  <c r="K25" i="9"/>
  <c r="I25" i="9"/>
  <c r="L24" i="9"/>
  <c r="M24" i="9" s="1"/>
  <c r="K24" i="9"/>
  <c r="I24" i="9"/>
  <c r="L23" i="9"/>
  <c r="M23" i="9" s="1"/>
  <c r="K23" i="9"/>
  <c r="I23" i="9"/>
  <c r="L22" i="9"/>
  <c r="M22" i="9" s="1"/>
  <c r="K22" i="9"/>
  <c r="I22" i="9"/>
  <c r="M21" i="9"/>
  <c r="L21" i="9"/>
  <c r="K21" i="9"/>
  <c r="I21" i="9"/>
  <c r="L20" i="9"/>
  <c r="M20" i="9" s="1"/>
  <c r="K20" i="9"/>
  <c r="I20" i="9"/>
  <c r="L19" i="9"/>
  <c r="L16" i="9" s="1"/>
  <c r="M16" i="9" s="1"/>
  <c r="K19" i="9"/>
  <c r="I19" i="9"/>
  <c r="L18" i="9"/>
  <c r="M18" i="9" s="1"/>
  <c r="K18" i="9"/>
  <c r="I18" i="9"/>
  <c r="L17" i="9"/>
  <c r="M17" i="9" s="1"/>
  <c r="K17" i="9"/>
  <c r="I17" i="9"/>
  <c r="J16" i="9"/>
  <c r="J11" i="9" s="1"/>
  <c r="H16" i="9"/>
  <c r="H11" i="9" s="1"/>
  <c r="L15" i="9"/>
  <c r="M15" i="9" s="1"/>
  <c r="K15" i="9"/>
  <c r="I15" i="9"/>
  <c r="L14" i="9"/>
  <c r="M14" i="9" s="1"/>
  <c r="K14" i="9"/>
  <c r="I14" i="9"/>
  <c r="L13" i="9"/>
  <c r="M13" i="9" s="1"/>
  <c r="K13" i="9"/>
  <c r="I13" i="9"/>
  <c r="L12" i="9"/>
  <c r="K12" i="9"/>
  <c r="I12" i="9"/>
  <c r="L10" i="9"/>
  <c r="M10" i="9" s="1"/>
  <c r="K10" i="9"/>
  <c r="I10" i="9"/>
  <c r="L9" i="9"/>
  <c r="M9" i="9" s="1"/>
  <c r="K9" i="9"/>
  <c r="I9" i="9"/>
  <c r="M7" i="9"/>
  <c r="L7" i="9"/>
  <c r="K7" i="9"/>
  <c r="I7" i="9"/>
  <c r="L6" i="9"/>
  <c r="M6" i="9" s="1"/>
  <c r="K6" i="9"/>
  <c r="I6" i="9"/>
  <c r="G49" i="9"/>
  <c r="S49" i="9" s="1"/>
  <c r="D6" i="33"/>
  <c r="G6" i="33"/>
  <c r="H6" i="33"/>
  <c r="I6" i="33"/>
  <c r="J6" i="33" s="1"/>
  <c r="D7" i="33"/>
  <c r="G7" i="33"/>
  <c r="H7" i="33"/>
  <c r="I7" i="33"/>
  <c r="D8" i="33"/>
  <c r="G8" i="33"/>
  <c r="H8" i="33"/>
  <c r="I8" i="33"/>
  <c r="D9" i="33"/>
  <c r="G9" i="33"/>
  <c r="H9" i="33"/>
  <c r="I9" i="33"/>
  <c r="B10" i="33"/>
  <c r="C10" i="33"/>
  <c r="E10" i="33"/>
  <c r="F10" i="33"/>
  <c r="D11" i="33"/>
  <c r="G11" i="33"/>
  <c r="H11" i="33"/>
  <c r="I11" i="33"/>
  <c r="D12" i="33"/>
  <c r="G12" i="33"/>
  <c r="H12" i="33"/>
  <c r="I12" i="33"/>
  <c r="J12" i="33" s="1"/>
  <c r="B4" i="14"/>
  <c r="D4" i="14" s="1"/>
  <c r="C4" i="14"/>
  <c r="D5" i="14"/>
  <c r="D6" i="14"/>
  <c r="B7" i="14"/>
  <c r="C7" i="14"/>
  <c r="D7" i="14" s="1"/>
  <c r="D8" i="14"/>
  <c r="D9" i="14"/>
  <c r="D10" i="14"/>
  <c r="D11" i="14"/>
  <c r="D12" i="14"/>
  <c r="D13" i="14"/>
  <c r="D14" i="14"/>
  <c r="D3" i="21"/>
  <c r="D4" i="21"/>
  <c r="B5" i="21"/>
  <c r="D5" i="21" s="1"/>
  <c r="C5" i="21"/>
  <c r="D6" i="21"/>
  <c r="D7" i="21"/>
  <c r="D8" i="21"/>
  <c r="D9" i="21"/>
  <c r="D10" i="21"/>
  <c r="D11" i="21"/>
  <c r="D12" i="21"/>
  <c r="B13" i="21"/>
  <c r="D13" i="21" s="1"/>
  <c r="C13" i="21"/>
  <c r="D14" i="21"/>
  <c r="D15" i="21"/>
  <c r="D4" i="1"/>
  <c r="D5" i="1"/>
  <c r="B6" i="1"/>
  <c r="C6" i="1"/>
  <c r="D7" i="1"/>
  <c r="B8" i="1"/>
  <c r="C8" i="1"/>
  <c r="D9" i="1"/>
  <c r="C10" i="1"/>
  <c r="D11" i="1"/>
  <c r="D12" i="1"/>
  <c r="B13" i="1"/>
  <c r="C13" i="1"/>
  <c r="D14" i="1"/>
  <c r="D15" i="1"/>
  <c r="B16" i="1"/>
  <c r="C16" i="1"/>
  <c r="D17" i="1"/>
  <c r="D18" i="1"/>
  <c r="B19" i="1"/>
  <c r="C19" i="1"/>
  <c r="B20" i="1"/>
  <c r="B21" i="1" s="1"/>
  <c r="C20" i="1"/>
  <c r="C21" i="1"/>
  <c r="B22" i="1"/>
  <c r="D22" i="1" s="1"/>
  <c r="C22" i="1"/>
  <c r="D23" i="1"/>
  <c r="D24" i="1"/>
  <c r="D25" i="1"/>
  <c r="C26" i="1"/>
  <c r="D27" i="1"/>
  <c r="V11" i="10"/>
  <c r="V13" i="10"/>
  <c r="V9" i="10"/>
  <c r="V5" i="10"/>
  <c r="V14" i="10"/>
  <c r="V15" i="10"/>
  <c r="V16" i="10"/>
  <c r="M5" i="10"/>
  <c r="P5" i="10"/>
  <c r="S5" i="10"/>
  <c r="M6" i="10"/>
  <c r="P6" i="10"/>
  <c r="S6" i="10"/>
  <c r="M7" i="10"/>
  <c r="P7" i="10"/>
  <c r="S7" i="10"/>
  <c r="M8" i="10"/>
  <c r="P8" i="10"/>
  <c r="S8" i="10"/>
  <c r="M9" i="10"/>
  <c r="P9" i="10"/>
  <c r="S9" i="10"/>
  <c r="M11" i="10"/>
  <c r="P11" i="10"/>
  <c r="S11" i="10"/>
  <c r="M13" i="10"/>
  <c r="P13" i="10"/>
  <c r="S13" i="10"/>
  <c r="M14" i="10"/>
  <c r="P14" i="10"/>
  <c r="S14" i="10"/>
  <c r="M15" i="10"/>
  <c r="P15" i="10"/>
  <c r="S15" i="10"/>
  <c r="M16" i="10"/>
  <c r="P16" i="10"/>
  <c r="S16" i="10"/>
  <c r="J6" i="10"/>
  <c r="J8" i="10"/>
  <c r="J9" i="10"/>
  <c r="J11" i="10"/>
  <c r="J13" i="10"/>
  <c r="J14" i="10"/>
  <c r="J15" i="10"/>
  <c r="J16" i="10"/>
  <c r="J5" i="10"/>
  <c r="O6" i="37"/>
  <c r="O7" i="37"/>
  <c r="O8" i="37"/>
  <c r="O9" i="37"/>
  <c r="O11" i="37"/>
  <c r="O12" i="37"/>
  <c r="O13" i="37"/>
  <c r="O14" i="37"/>
  <c r="O15" i="37"/>
  <c r="O17" i="37"/>
  <c r="O18" i="37"/>
  <c r="O19" i="37"/>
  <c r="O20" i="37"/>
  <c r="O21" i="37"/>
  <c r="O22" i="37"/>
  <c r="O23" i="37"/>
  <c r="O25" i="37"/>
  <c r="O26" i="37"/>
  <c r="O27" i="37"/>
  <c r="O28" i="37"/>
  <c r="O30" i="37"/>
  <c r="O31" i="37"/>
  <c r="O32" i="37"/>
  <c r="O33" i="37"/>
  <c r="O34" i="37"/>
  <c r="O35" i="37"/>
  <c r="O36" i="37"/>
  <c r="O38" i="37"/>
  <c r="O39" i="37"/>
  <c r="O40" i="37"/>
  <c r="O42" i="37"/>
  <c r="O43" i="37"/>
  <c r="O44" i="37"/>
  <c r="O45" i="37"/>
  <c r="O46" i="37"/>
  <c r="O47" i="37"/>
  <c r="O48" i="37"/>
  <c r="O50" i="37"/>
  <c r="O51" i="37"/>
  <c r="O52" i="37"/>
  <c r="O54" i="37"/>
  <c r="O55" i="37"/>
  <c r="O56" i="37"/>
  <c r="O57" i="37"/>
  <c r="O58" i="37"/>
  <c r="O59" i="37"/>
  <c r="O60" i="37"/>
  <c r="O61" i="37"/>
  <c r="O62" i="37"/>
  <c r="O63" i="37"/>
  <c r="O64" i="37"/>
  <c r="O65" i="37"/>
  <c r="O66" i="37"/>
  <c r="O67" i="37"/>
  <c r="O68" i="37"/>
  <c r="O69" i="37"/>
  <c r="O70" i="37"/>
  <c r="O71" i="37"/>
  <c r="O72" i="37"/>
  <c r="P72" i="37" s="1"/>
  <c r="O73" i="37"/>
  <c r="O74" i="37"/>
  <c r="O75" i="37"/>
  <c r="O76" i="37"/>
  <c r="P76" i="37" s="1"/>
  <c r="O78" i="37"/>
  <c r="O79" i="37"/>
  <c r="O80" i="37"/>
  <c r="O81" i="37"/>
  <c r="O82" i="37"/>
  <c r="N76" i="37"/>
  <c r="N75" i="37"/>
  <c r="P75" i="37" s="1"/>
  <c r="N74" i="37"/>
  <c r="N73" i="37"/>
  <c r="P73" i="37" s="1"/>
  <c r="N71" i="37"/>
  <c r="N72" i="37"/>
  <c r="N70" i="37"/>
  <c r="P70" i="37" s="1"/>
  <c r="N59" i="37"/>
  <c r="N60" i="37"/>
  <c r="N61" i="37"/>
  <c r="N62" i="37"/>
  <c r="N63" i="37"/>
  <c r="N64" i="37"/>
  <c r="N65" i="37"/>
  <c r="N66" i="37"/>
  <c r="P66" i="37" s="1"/>
  <c r="N67" i="37"/>
  <c r="N68" i="37"/>
  <c r="N69" i="37"/>
  <c r="N58" i="37"/>
  <c r="N52" i="37"/>
  <c r="N51" i="37"/>
  <c r="N50" i="37"/>
  <c r="N46" i="37"/>
  <c r="N47" i="37"/>
  <c r="N48" i="37"/>
  <c r="N44" i="37"/>
  <c r="P44" i="37" s="1"/>
  <c r="N40" i="37"/>
  <c r="P40" i="37" s="1"/>
  <c r="N38" i="37"/>
  <c r="P38" i="37" s="1"/>
  <c r="N39" i="37"/>
  <c r="N31" i="37"/>
  <c r="N32" i="37"/>
  <c r="P32" i="37" s="1"/>
  <c r="N33" i="37"/>
  <c r="N34" i="37"/>
  <c r="N35" i="37"/>
  <c r="N36" i="37"/>
  <c r="N28" i="37"/>
  <c r="P28" i="37" s="1"/>
  <c r="N25" i="37"/>
  <c r="P25" i="37" s="1"/>
  <c r="N20" i="37"/>
  <c r="P34" i="37"/>
  <c r="P59" i="37"/>
  <c r="I10" i="37"/>
  <c r="K10" i="37"/>
  <c r="M10" i="37" s="1"/>
  <c r="L10" i="37"/>
  <c r="N6" i="37"/>
  <c r="P6" i="37" s="1"/>
  <c r="N7" i="37"/>
  <c r="P7" i="37" s="1"/>
  <c r="N8" i="37"/>
  <c r="P8" i="37" s="1"/>
  <c r="N9" i="37"/>
  <c r="M20" i="37"/>
  <c r="M21" i="37"/>
  <c r="M83" i="37"/>
  <c r="M82" i="37"/>
  <c r="M81" i="37"/>
  <c r="M80" i="37"/>
  <c r="M79" i="37"/>
  <c r="M78" i="37"/>
  <c r="M76" i="37"/>
  <c r="M75" i="37"/>
  <c r="M74" i="37"/>
  <c r="M73" i="37"/>
  <c r="M72" i="37"/>
  <c r="M71" i="37"/>
  <c r="M70" i="37"/>
  <c r="M69" i="37"/>
  <c r="M68" i="37"/>
  <c r="M67" i="37"/>
  <c r="M66" i="37"/>
  <c r="M65" i="37"/>
  <c r="M64" i="37"/>
  <c r="M63" i="37"/>
  <c r="M62" i="37"/>
  <c r="M61" i="37"/>
  <c r="M60" i="37"/>
  <c r="M59" i="37"/>
  <c r="M58" i="37"/>
  <c r="M57" i="37"/>
  <c r="M56" i="37"/>
  <c r="M55" i="37"/>
  <c r="M54" i="37"/>
  <c r="M52" i="37"/>
  <c r="M51" i="37"/>
  <c r="M50" i="37"/>
  <c r="M48" i="37"/>
  <c r="M47" i="37"/>
  <c r="M46" i="37"/>
  <c r="M45" i="37"/>
  <c r="M44" i="37"/>
  <c r="M43" i="37"/>
  <c r="M42" i="37"/>
  <c r="M40" i="37"/>
  <c r="M39" i="37"/>
  <c r="M38" i="37"/>
  <c r="M36" i="37"/>
  <c r="M35" i="37"/>
  <c r="M34" i="37"/>
  <c r="M33" i="37"/>
  <c r="M32" i="37"/>
  <c r="M31" i="37"/>
  <c r="M30" i="37"/>
  <c r="M28" i="37"/>
  <c r="M27" i="37"/>
  <c r="M26" i="37"/>
  <c r="M25" i="37"/>
  <c r="M24" i="37" s="1"/>
  <c r="M23" i="37"/>
  <c r="M22" i="37"/>
  <c r="M19" i="37"/>
  <c r="M18" i="37"/>
  <c r="M17" i="37"/>
  <c r="M15" i="37"/>
  <c r="M14" i="37"/>
  <c r="M13" i="37"/>
  <c r="M12" i="37"/>
  <c r="M11" i="37"/>
  <c r="J11" i="37"/>
  <c r="J12" i="37"/>
  <c r="J13" i="37"/>
  <c r="J14" i="37"/>
  <c r="J15" i="37"/>
  <c r="J17" i="37"/>
  <c r="J18" i="37"/>
  <c r="J19" i="37"/>
  <c r="J21" i="37"/>
  <c r="J22" i="37"/>
  <c r="J23" i="37"/>
  <c r="J25" i="37"/>
  <c r="J26" i="37"/>
  <c r="J27" i="37"/>
  <c r="J28" i="37"/>
  <c r="J30" i="37"/>
  <c r="J31" i="37"/>
  <c r="J32" i="37"/>
  <c r="J33" i="37"/>
  <c r="J34" i="37"/>
  <c r="J35" i="37"/>
  <c r="J36" i="37"/>
  <c r="J38" i="37"/>
  <c r="J39" i="37"/>
  <c r="J40" i="37"/>
  <c r="J42" i="37"/>
  <c r="J43" i="37"/>
  <c r="J44" i="37"/>
  <c r="J45" i="37"/>
  <c r="J46" i="37"/>
  <c r="J47" i="37"/>
  <c r="J48" i="37"/>
  <c r="J50" i="37"/>
  <c r="J51" i="37"/>
  <c r="J52" i="37"/>
  <c r="J54" i="37"/>
  <c r="J55" i="37"/>
  <c r="J56" i="37"/>
  <c r="J57" i="37"/>
  <c r="J58" i="37"/>
  <c r="J59" i="37"/>
  <c r="J60" i="37"/>
  <c r="J61" i="37"/>
  <c r="J62" i="37"/>
  <c r="J63" i="37"/>
  <c r="J64" i="37"/>
  <c r="J65" i="37"/>
  <c r="J66" i="37"/>
  <c r="J67" i="37"/>
  <c r="J68" i="37"/>
  <c r="J69" i="37"/>
  <c r="J70" i="37"/>
  <c r="J71" i="37"/>
  <c r="J72" i="37"/>
  <c r="J73" i="37"/>
  <c r="J74" i="37"/>
  <c r="J75" i="37"/>
  <c r="J76" i="37"/>
  <c r="J78" i="37"/>
  <c r="J79" i="37"/>
  <c r="J80" i="37"/>
  <c r="J81" i="37"/>
  <c r="J82" i="37"/>
  <c r="J83" i="37"/>
  <c r="E5" i="37"/>
  <c r="F5" i="37"/>
  <c r="G6" i="37"/>
  <c r="G7" i="37"/>
  <c r="G8" i="37"/>
  <c r="G9" i="37"/>
  <c r="G26" i="37"/>
  <c r="G27" i="37"/>
  <c r="G28" i="37"/>
  <c r="E29" i="37"/>
  <c r="F29" i="37"/>
  <c r="G30" i="37"/>
  <c r="G31" i="37"/>
  <c r="G32" i="37"/>
  <c r="G33" i="37"/>
  <c r="G34" i="37"/>
  <c r="G35" i="37"/>
  <c r="G36" i="37"/>
  <c r="E37" i="37"/>
  <c r="F37" i="37"/>
  <c r="G38" i="37"/>
  <c r="G39" i="37"/>
  <c r="E41" i="37"/>
  <c r="F41" i="37"/>
  <c r="G42" i="37"/>
  <c r="G45" i="37"/>
  <c r="G46" i="37"/>
  <c r="G47" i="37"/>
  <c r="G48" i="37"/>
  <c r="E49" i="37"/>
  <c r="F49" i="37"/>
  <c r="G50" i="37"/>
  <c r="G58" i="37"/>
  <c r="G59" i="37"/>
  <c r="G60" i="37"/>
  <c r="G61" i="37"/>
  <c r="G62" i="37"/>
  <c r="G63" i="37"/>
  <c r="G64" i="37"/>
  <c r="G65" i="37"/>
  <c r="G66" i="37"/>
  <c r="G67" i="37"/>
  <c r="G68" i="37"/>
  <c r="G69" i="37"/>
  <c r="G71" i="37"/>
  <c r="G73" i="37"/>
  <c r="G74" i="37"/>
  <c r="G75" i="37"/>
  <c r="G76" i="37"/>
  <c r="E77" i="37"/>
  <c r="F77" i="37"/>
  <c r="G78" i="37"/>
  <c r="G79" i="37"/>
  <c r="G80" i="37"/>
  <c r="G81" i="37"/>
  <c r="G82" i="37"/>
  <c r="G83" i="37"/>
  <c r="D83" i="37"/>
  <c r="D82" i="37"/>
  <c r="D81" i="37"/>
  <c r="D80" i="37"/>
  <c r="D79" i="37"/>
  <c r="D78" i="37"/>
  <c r="D76" i="37"/>
  <c r="D75" i="37"/>
  <c r="D74" i="37"/>
  <c r="D73" i="37"/>
  <c r="D71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0" i="37"/>
  <c r="D48" i="37"/>
  <c r="D47" i="37"/>
  <c r="D46" i="37"/>
  <c r="D45" i="37"/>
  <c r="D42" i="37"/>
  <c r="D39" i="37"/>
  <c r="D38" i="37"/>
  <c r="D36" i="37"/>
  <c r="D35" i="37"/>
  <c r="D34" i="37"/>
  <c r="D33" i="37"/>
  <c r="D32" i="37"/>
  <c r="D31" i="37"/>
  <c r="D30" i="37"/>
  <c r="D28" i="37"/>
  <c r="D27" i="37"/>
  <c r="D26" i="37"/>
  <c r="D6" i="37"/>
  <c r="D7" i="37"/>
  <c r="D8" i="37"/>
  <c r="D9" i="37"/>
  <c r="B5" i="37"/>
  <c r="D10" i="6"/>
  <c r="D12" i="6"/>
  <c r="D13" i="6"/>
  <c r="D14" i="6"/>
  <c r="D15" i="6"/>
  <c r="D16" i="6"/>
  <c r="D17" i="6"/>
  <c r="C11" i="6"/>
  <c r="C9" i="6" s="1"/>
  <c r="B11" i="6"/>
  <c r="B9" i="6" s="1"/>
  <c r="D9" i="6" s="1"/>
  <c r="Z69" i="36"/>
  <c r="AA69" i="36"/>
  <c r="AC69" i="36"/>
  <c r="AD69" i="36"/>
  <c r="Z55" i="36"/>
  <c r="AA55" i="36"/>
  <c r="AC55" i="36"/>
  <c r="AD55" i="36"/>
  <c r="AD64" i="36"/>
  <c r="AC64" i="36"/>
  <c r="AA64" i="36"/>
  <c r="Z64" i="36"/>
  <c r="AB64" i="36" s="1"/>
  <c r="Z63" i="36"/>
  <c r="AA63" i="36"/>
  <c r="AC63" i="36"/>
  <c r="AD63" i="36"/>
  <c r="J63" i="36"/>
  <c r="M63" i="36"/>
  <c r="P63" i="36"/>
  <c r="S63" i="36"/>
  <c r="V63" i="36"/>
  <c r="Y63" i="36"/>
  <c r="G64" i="36"/>
  <c r="G63" i="36"/>
  <c r="E70" i="36"/>
  <c r="G70" i="36" s="1"/>
  <c r="F70" i="36"/>
  <c r="H70" i="36"/>
  <c r="I70" i="36"/>
  <c r="K70" i="36"/>
  <c r="L70" i="36"/>
  <c r="N70" i="36"/>
  <c r="O70" i="36"/>
  <c r="Q70" i="36"/>
  <c r="R70" i="36"/>
  <c r="T70" i="36"/>
  <c r="U70" i="36"/>
  <c r="W70" i="36"/>
  <c r="X70" i="36"/>
  <c r="E62" i="36"/>
  <c r="F62" i="36"/>
  <c r="G62" i="36" s="1"/>
  <c r="H62" i="36"/>
  <c r="I62" i="36"/>
  <c r="K62" i="36"/>
  <c r="L62" i="36"/>
  <c r="N62" i="36"/>
  <c r="O62" i="36"/>
  <c r="Q62" i="36"/>
  <c r="S62" i="36" s="1"/>
  <c r="R62" i="36"/>
  <c r="T62" i="36"/>
  <c r="U62" i="36"/>
  <c r="W62" i="36"/>
  <c r="Y62" i="36" s="1"/>
  <c r="X62" i="36"/>
  <c r="C62" i="36"/>
  <c r="B62" i="36"/>
  <c r="D80" i="36"/>
  <c r="D79" i="36"/>
  <c r="D78" i="36"/>
  <c r="D76" i="36"/>
  <c r="D75" i="36"/>
  <c r="D74" i="36"/>
  <c r="D73" i="36"/>
  <c r="D72" i="36"/>
  <c r="D71" i="36"/>
  <c r="D69" i="36"/>
  <c r="D68" i="36"/>
  <c r="D67" i="36"/>
  <c r="D66" i="36"/>
  <c r="D65" i="36"/>
  <c r="D63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39" i="36"/>
  <c r="D38" i="36"/>
  <c r="D37" i="36"/>
  <c r="D36" i="36"/>
  <c r="D35" i="36"/>
  <c r="D34" i="36"/>
  <c r="D33" i="36"/>
  <c r="D32" i="36"/>
  <c r="D30" i="36"/>
  <c r="D29" i="36"/>
  <c r="D28" i="36"/>
  <c r="D27" i="36"/>
  <c r="D26" i="36"/>
  <c r="D25" i="36"/>
  <c r="D24" i="36"/>
  <c r="D23" i="36"/>
  <c r="D22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7" i="36"/>
  <c r="C6" i="34"/>
  <c r="D6" i="34" s="1"/>
  <c r="E6" i="34" s="1"/>
  <c r="F6" i="34" s="1"/>
  <c r="G6" i="34" s="1"/>
  <c r="H6" i="34" s="1"/>
  <c r="I6" i="34" s="1"/>
  <c r="J6" i="34" s="1"/>
  <c r="K6" i="34" s="1"/>
  <c r="L6" i="34" s="1"/>
  <c r="M6" i="34" s="1"/>
  <c r="N6" i="34" s="1"/>
  <c r="O6" i="34" s="1"/>
  <c r="P6" i="34" s="1"/>
  <c r="Q6" i="34" s="1"/>
  <c r="R6" i="34" s="1"/>
  <c r="S6" i="34" s="1"/>
  <c r="T6" i="34" s="1"/>
  <c r="U6" i="34" s="1"/>
  <c r="V6" i="34" s="1"/>
  <c r="W6" i="34" s="1"/>
  <c r="X6" i="34" s="1"/>
  <c r="Y6" i="34" s="1"/>
  <c r="Z6" i="34" s="1"/>
  <c r="AA6" i="34" s="1"/>
  <c r="AB6" i="34" s="1"/>
  <c r="AB37" i="34"/>
  <c r="AB36" i="34"/>
  <c r="AB35" i="34"/>
  <c r="AB33" i="34"/>
  <c r="AB32" i="34"/>
  <c r="AB31" i="34"/>
  <c r="AB30" i="34"/>
  <c r="AB29" i="34"/>
  <c r="AB28" i="34"/>
  <c r="AB27" i="34"/>
  <c r="AB26" i="34"/>
  <c r="AB25" i="34"/>
  <c r="AB24" i="34"/>
  <c r="AB23" i="34"/>
  <c r="AB22" i="34"/>
  <c r="AB21" i="34"/>
  <c r="AB20" i="34"/>
  <c r="AB19" i="34"/>
  <c r="AB18" i="34"/>
  <c r="AB17" i="34"/>
  <c r="AB16" i="34"/>
  <c r="AB15" i="34"/>
  <c r="AB14" i="34"/>
  <c r="AB13" i="34"/>
  <c r="AB12" i="34"/>
  <c r="AB11" i="34"/>
  <c r="AB9" i="34"/>
  <c r="AB8" i="34"/>
  <c r="AB7" i="34"/>
  <c r="Y37" i="34"/>
  <c r="Y36" i="34"/>
  <c r="Y35" i="34"/>
  <c r="Y33" i="34"/>
  <c r="Y32" i="34"/>
  <c r="Y31" i="34"/>
  <c r="Y30" i="34"/>
  <c r="Y29" i="34"/>
  <c r="Y28" i="34"/>
  <c r="Y27" i="34"/>
  <c r="Y26" i="34"/>
  <c r="Y25" i="34"/>
  <c r="Y24" i="34"/>
  <c r="Y23" i="34"/>
  <c r="Y22" i="34"/>
  <c r="Y21" i="34"/>
  <c r="Y20" i="34"/>
  <c r="Y19" i="34"/>
  <c r="Y18" i="34"/>
  <c r="Y17" i="34"/>
  <c r="Y16" i="34"/>
  <c r="Y15" i="34"/>
  <c r="Y14" i="34"/>
  <c r="Y13" i="34"/>
  <c r="Y12" i="34"/>
  <c r="Y10" i="34" s="1"/>
  <c r="Y11" i="34"/>
  <c r="Y9" i="34"/>
  <c r="Y8" i="34"/>
  <c r="Y7" i="34"/>
  <c r="Z10" i="34"/>
  <c r="Z34" i="34" s="1"/>
  <c r="AA10" i="34"/>
  <c r="AA34" i="34" s="1"/>
  <c r="X10" i="34"/>
  <c r="X34" i="34" s="1"/>
  <c r="W10" i="34"/>
  <c r="W34" i="34" s="1"/>
  <c r="U33" i="34"/>
  <c r="T33" i="34"/>
  <c r="G7" i="34"/>
  <c r="G8" i="34"/>
  <c r="G15" i="34"/>
  <c r="G16" i="34"/>
  <c r="G17" i="34"/>
  <c r="G18" i="34"/>
  <c r="G19" i="34"/>
  <c r="G20" i="34"/>
  <c r="G22" i="34"/>
  <c r="G23" i="34"/>
  <c r="G25" i="34"/>
  <c r="G27" i="34"/>
  <c r="G29" i="34"/>
  <c r="G31" i="34"/>
  <c r="G32" i="34"/>
  <c r="G33" i="34"/>
  <c r="E34" i="34"/>
  <c r="F34" i="34"/>
  <c r="G35" i="34"/>
  <c r="G36" i="34"/>
  <c r="G37" i="34"/>
  <c r="D8" i="34"/>
  <c r="D20" i="34"/>
  <c r="D19" i="34"/>
  <c r="D18" i="34"/>
  <c r="D17" i="34"/>
  <c r="D16" i="34"/>
  <c r="D15" i="34"/>
  <c r="D23" i="34"/>
  <c r="D22" i="34"/>
  <c r="D25" i="34"/>
  <c r="D27" i="34"/>
  <c r="D29" i="34"/>
  <c r="D31" i="34"/>
  <c r="D32" i="34"/>
  <c r="D33" i="34"/>
  <c r="D35" i="34"/>
  <c r="D36" i="34"/>
  <c r="D37" i="34"/>
  <c r="D7" i="34"/>
  <c r="C34" i="34"/>
  <c r="B34" i="34"/>
  <c r="U36" i="34"/>
  <c r="T37" i="34"/>
  <c r="T35" i="34"/>
  <c r="T36" i="34"/>
  <c r="U37" i="34"/>
  <c r="T30" i="34"/>
  <c r="T32" i="34"/>
  <c r="T31" i="34"/>
  <c r="U32" i="34"/>
  <c r="U31" i="34"/>
  <c r="U35" i="34"/>
  <c r="U29" i="34"/>
  <c r="T29" i="34"/>
  <c r="U27" i="34"/>
  <c r="T27" i="34"/>
  <c r="U25" i="34"/>
  <c r="T25" i="34"/>
  <c r="U23" i="34"/>
  <c r="T23" i="34"/>
  <c r="U22" i="34"/>
  <c r="T22" i="34"/>
  <c r="T16" i="34"/>
  <c r="U16" i="34"/>
  <c r="T17" i="34"/>
  <c r="U17" i="34"/>
  <c r="T18" i="34"/>
  <c r="U18" i="34"/>
  <c r="T19" i="34"/>
  <c r="U19" i="34"/>
  <c r="T20" i="34"/>
  <c r="U20" i="34"/>
  <c r="U15" i="34"/>
  <c r="T15" i="34"/>
  <c r="U28" i="34"/>
  <c r="T28" i="34"/>
  <c r="U30" i="34"/>
  <c r="U26" i="34"/>
  <c r="T26" i="34"/>
  <c r="U24" i="34"/>
  <c r="T24" i="34"/>
  <c r="U21" i="34"/>
  <c r="T21" i="34"/>
  <c r="T12" i="34"/>
  <c r="U12" i="34"/>
  <c r="T13" i="34"/>
  <c r="U13" i="34"/>
  <c r="T14" i="34"/>
  <c r="U14" i="34"/>
  <c r="U11" i="34"/>
  <c r="T11" i="34"/>
  <c r="U9" i="34"/>
  <c r="T9" i="34"/>
  <c r="U7" i="34"/>
  <c r="U8" i="34"/>
  <c r="T8" i="34"/>
  <c r="T7" i="34"/>
  <c r="M62" i="36" l="1"/>
  <c r="J70" i="36"/>
  <c r="AB34" i="34"/>
  <c r="G24" i="37"/>
  <c r="P65" i="37"/>
  <c r="L31" i="9"/>
  <c r="M31" i="9" s="1"/>
  <c r="P70" i="36"/>
  <c r="AB10" i="34"/>
  <c r="AE64" i="36"/>
  <c r="P9" i="37"/>
  <c r="P64" i="37"/>
  <c r="P74" i="37"/>
  <c r="L11" i="9"/>
  <c r="V6" i="10"/>
  <c r="V8" i="10"/>
  <c r="V7" i="10"/>
  <c r="G41" i="37"/>
  <c r="J24" i="37"/>
  <c r="D24" i="37"/>
  <c r="Y34" i="34"/>
  <c r="D34" i="34"/>
  <c r="D16" i="1"/>
  <c r="D19" i="1"/>
  <c r="D10" i="1"/>
  <c r="D8" i="1"/>
  <c r="D26" i="1"/>
  <c r="D13" i="1"/>
  <c r="D6" i="1"/>
  <c r="M11" i="9"/>
  <c r="L8" i="9"/>
  <c r="M8" i="9" s="1"/>
  <c r="J8" i="9"/>
  <c r="K8" i="9" s="1"/>
  <c r="K11" i="9"/>
  <c r="H8" i="9"/>
  <c r="I8" i="9" s="1"/>
  <c r="I11" i="9"/>
  <c r="I16" i="9"/>
  <c r="M19" i="9"/>
  <c r="M12" i="9"/>
  <c r="K16" i="9"/>
  <c r="O83" i="37"/>
  <c r="P33" i="37"/>
  <c r="G37" i="37"/>
  <c r="P58" i="37"/>
  <c r="G49" i="37"/>
  <c r="P71" i="37"/>
  <c r="P67" i="37"/>
  <c r="N5" i="37"/>
  <c r="G29" i="37"/>
  <c r="P39" i="37"/>
  <c r="P69" i="37"/>
  <c r="P60" i="37"/>
  <c r="G5" i="37"/>
  <c r="O10" i="37"/>
  <c r="P61" i="37"/>
  <c r="P52" i="37"/>
  <c r="P20" i="37"/>
  <c r="G77" i="37"/>
  <c r="P51" i="37"/>
  <c r="P50" i="37"/>
  <c r="F84" i="37"/>
  <c r="E84" i="37"/>
  <c r="P48" i="37"/>
  <c r="P63" i="37"/>
  <c r="P47" i="37"/>
  <c r="P31" i="37"/>
  <c r="P62" i="37"/>
  <c r="P46" i="37"/>
  <c r="D11" i="6"/>
  <c r="D10" i="33"/>
  <c r="J11" i="33"/>
  <c r="J9" i="33"/>
  <c r="I10" i="33"/>
  <c r="J7" i="33"/>
  <c r="G10" i="33"/>
  <c r="J8" i="33"/>
  <c r="H10" i="33"/>
  <c r="Y70" i="36"/>
  <c r="AE55" i="36"/>
  <c r="AB55" i="36"/>
  <c r="S70" i="36"/>
  <c r="P62" i="36"/>
  <c r="M70" i="36"/>
  <c r="G34" i="34"/>
  <c r="D20" i="1"/>
  <c r="D21" i="1" s="1"/>
  <c r="B26" i="1"/>
  <c r="P68" i="37"/>
  <c r="P36" i="37"/>
  <c r="P35" i="37"/>
  <c r="V70" i="36"/>
  <c r="AB69" i="36"/>
  <c r="AE69" i="36"/>
  <c r="AB63" i="36"/>
  <c r="AE63" i="36"/>
  <c r="D31" i="36"/>
  <c r="D62" i="36"/>
  <c r="V62" i="36"/>
  <c r="J62" i="36"/>
  <c r="N21" i="37"/>
  <c r="P21" i="37" s="1"/>
  <c r="C5" i="37"/>
  <c r="AD80" i="36"/>
  <c r="AC80" i="36"/>
  <c r="AE80" i="36" s="1"/>
  <c r="AA80" i="36"/>
  <c r="Z80" i="36"/>
  <c r="Y80" i="36"/>
  <c r="V80" i="36"/>
  <c r="S80" i="36"/>
  <c r="P80" i="36"/>
  <c r="M80" i="36"/>
  <c r="J80" i="36"/>
  <c r="G80" i="36"/>
  <c r="AD79" i="36"/>
  <c r="AC79" i="36"/>
  <c r="AA79" i="36"/>
  <c r="Z79" i="36"/>
  <c r="Y79" i="36"/>
  <c r="V79" i="36"/>
  <c r="S79" i="36"/>
  <c r="P79" i="36"/>
  <c r="M79" i="36"/>
  <c r="J79" i="36"/>
  <c r="G79" i="36"/>
  <c r="AD78" i="36"/>
  <c r="AC78" i="36"/>
  <c r="AA78" i="36"/>
  <c r="Z78" i="36"/>
  <c r="AB78" i="36" s="1"/>
  <c r="Y78" i="36"/>
  <c r="V78" i="36"/>
  <c r="S78" i="36"/>
  <c r="P78" i="36"/>
  <c r="M78" i="36"/>
  <c r="J78" i="36"/>
  <c r="G78" i="36"/>
  <c r="AD67" i="36"/>
  <c r="AC67" i="36"/>
  <c r="AA67" i="36"/>
  <c r="Z67" i="36"/>
  <c r="Y67" i="36"/>
  <c r="V67" i="36"/>
  <c r="S67" i="36"/>
  <c r="P67" i="36"/>
  <c r="M67" i="36"/>
  <c r="J67" i="36"/>
  <c r="G67" i="36"/>
  <c r="M55" i="36"/>
  <c r="G55" i="36"/>
  <c r="J55" i="36"/>
  <c r="AD76" i="36"/>
  <c r="AC76" i="36"/>
  <c r="AD75" i="36"/>
  <c r="AC75" i="36"/>
  <c r="AD74" i="36"/>
  <c r="AC74" i="36"/>
  <c r="AD73" i="36"/>
  <c r="AC73" i="36"/>
  <c r="AD72" i="36"/>
  <c r="AC72" i="36"/>
  <c r="AD71" i="36"/>
  <c r="AC71" i="36"/>
  <c r="AD68" i="36"/>
  <c r="AC68" i="36"/>
  <c r="AD66" i="36"/>
  <c r="AC66" i="36"/>
  <c r="AD65" i="36"/>
  <c r="AC65" i="36"/>
  <c r="AD61" i="36"/>
  <c r="AC61" i="36"/>
  <c r="AD60" i="36"/>
  <c r="AC60" i="36"/>
  <c r="AD59" i="36"/>
  <c r="AC59" i="36"/>
  <c r="AD58" i="36"/>
  <c r="AC58" i="36"/>
  <c r="AD57" i="36"/>
  <c r="AC57" i="36"/>
  <c r="AD56" i="36"/>
  <c r="AC56" i="36"/>
  <c r="AD54" i="36"/>
  <c r="AC54" i="36"/>
  <c r="AD53" i="36"/>
  <c r="AC53" i="36"/>
  <c r="AD52" i="36"/>
  <c r="AC52" i="36"/>
  <c r="AD51" i="36"/>
  <c r="AC51" i="36"/>
  <c r="AD50" i="36"/>
  <c r="AC50" i="36"/>
  <c r="AD49" i="36"/>
  <c r="AC49" i="36"/>
  <c r="AD47" i="36"/>
  <c r="AC47" i="36"/>
  <c r="AD46" i="36"/>
  <c r="AC46" i="36"/>
  <c r="AD45" i="36"/>
  <c r="AC45" i="36"/>
  <c r="AD44" i="36"/>
  <c r="AC44" i="36"/>
  <c r="AD43" i="36"/>
  <c r="AC43" i="36"/>
  <c r="AD42" i="36"/>
  <c r="AC42" i="36"/>
  <c r="AD41" i="36"/>
  <c r="AC41" i="36"/>
  <c r="AD39" i="36"/>
  <c r="AC39" i="36"/>
  <c r="AD38" i="36"/>
  <c r="AC38" i="36"/>
  <c r="AD36" i="36"/>
  <c r="AC36" i="36"/>
  <c r="AD35" i="36"/>
  <c r="AC35" i="36"/>
  <c r="AD34" i="36"/>
  <c r="AC34" i="36"/>
  <c r="AD33" i="36"/>
  <c r="AC33" i="36"/>
  <c r="AD32" i="36"/>
  <c r="AC32" i="36"/>
  <c r="AC31" i="36" s="1"/>
  <c r="AD30" i="36"/>
  <c r="AC30" i="36"/>
  <c r="AD29" i="36"/>
  <c r="AC29" i="36"/>
  <c r="AD28" i="36"/>
  <c r="AC28" i="36"/>
  <c r="AD27" i="36"/>
  <c r="AC27" i="36"/>
  <c r="AD26" i="36"/>
  <c r="AC26" i="36"/>
  <c r="AD25" i="36"/>
  <c r="AC25" i="36"/>
  <c r="AD24" i="36"/>
  <c r="AC24" i="36"/>
  <c r="AD23" i="36"/>
  <c r="AC23" i="36"/>
  <c r="AD22" i="36"/>
  <c r="AC22" i="36"/>
  <c r="AD20" i="36"/>
  <c r="AC20" i="36"/>
  <c r="AD19" i="36"/>
  <c r="AC19" i="36"/>
  <c r="AD18" i="36"/>
  <c r="AC18" i="36"/>
  <c r="AD17" i="36"/>
  <c r="AC17" i="36"/>
  <c r="AD16" i="36"/>
  <c r="AC16" i="36"/>
  <c r="AD14" i="36"/>
  <c r="AC14" i="36"/>
  <c r="AD13" i="36"/>
  <c r="AC13" i="36"/>
  <c r="AD12" i="36"/>
  <c r="AC12" i="36"/>
  <c r="AD11" i="36"/>
  <c r="AC11" i="36"/>
  <c r="AD10" i="36"/>
  <c r="AC10" i="36"/>
  <c r="AD9" i="36"/>
  <c r="AC9" i="36"/>
  <c r="AD8" i="36"/>
  <c r="AC8" i="36"/>
  <c r="AD7" i="36"/>
  <c r="AC7" i="36"/>
  <c r="AA54" i="36"/>
  <c r="Z54" i="36"/>
  <c r="AA76" i="36"/>
  <c r="Z76" i="36"/>
  <c r="Z72" i="36"/>
  <c r="AA72" i="36"/>
  <c r="Z73" i="36"/>
  <c r="AA73" i="36"/>
  <c r="Z74" i="36"/>
  <c r="AA74" i="36"/>
  <c r="Z75" i="36"/>
  <c r="AA75" i="36"/>
  <c r="AA71" i="36"/>
  <c r="Z71" i="36"/>
  <c r="Z57" i="36"/>
  <c r="AA57" i="36"/>
  <c r="Z58" i="36"/>
  <c r="AA58" i="36"/>
  <c r="Z59" i="36"/>
  <c r="AA59" i="36"/>
  <c r="Z60" i="36"/>
  <c r="AA60" i="36"/>
  <c r="Z61" i="36"/>
  <c r="AA61" i="36"/>
  <c r="Z65" i="36"/>
  <c r="AA65" i="36"/>
  <c r="Z66" i="36"/>
  <c r="AA66" i="36"/>
  <c r="Z68" i="36"/>
  <c r="AA68" i="36"/>
  <c r="AA56" i="36"/>
  <c r="Z56" i="36"/>
  <c r="AA53" i="36"/>
  <c r="Z53" i="36"/>
  <c r="Z50" i="36"/>
  <c r="AA50" i="36"/>
  <c r="Z51" i="36"/>
  <c r="AA51" i="36"/>
  <c r="Z52" i="36"/>
  <c r="AA52" i="36"/>
  <c r="AA49" i="36"/>
  <c r="Z49" i="36"/>
  <c r="Z47" i="36"/>
  <c r="AA47" i="36"/>
  <c r="AA46" i="36"/>
  <c r="Z46" i="36"/>
  <c r="Z42" i="36"/>
  <c r="AA42" i="36"/>
  <c r="Z43" i="36"/>
  <c r="AA43" i="36"/>
  <c r="Z44" i="36"/>
  <c r="AA44" i="36"/>
  <c r="Z45" i="36"/>
  <c r="AA45" i="36"/>
  <c r="AA41" i="36"/>
  <c r="Z41" i="36"/>
  <c r="Z39" i="36"/>
  <c r="AA39" i="36"/>
  <c r="AA38" i="36"/>
  <c r="Z38" i="36"/>
  <c r="AA34" i="36"/>
  <c r="Z34" i="36"/>
  <c r="AA33" i="36"/>
  <c r="Z33" i="36"/>
  <c r="Z36" i="36"/>
  <c r="AA36" i="36"/>
  <c r="AA35" i="36"/>
  <c r="Z35" i="36"/>
  <c r="AA32" i="36"/>
  <c r="AA31" i="36" s="1"/>
  <c r="Z32" i="36"/>
  <c r="AA22" i="36"/>
  <c r="AA23" i="36"/>
  <c r="AA24" i="36"/>
  <c r="AA25" i="36"/>
  <c r="AA26" i="36"/>
  <c r="AA27" i="36"/>
  <c r="AA28" i="36"/>
  <c r="AA29" i="36"/>
  <c r="AA30" i="36"/>
  <c r="Z23" i="36"/>
  <c r="Z24" i="36"/>
  <c r="Z25" i="36"/>
  <c r="Z26" i="36"/>
  <c r="Z27" i="36"/>
  <c r="Z28" i="36"/>
  <c r="Z29" i="36"/>
  <c r="Z30" i="36"/>
  <c r="Z22" i="36"/>
  <c r="AA19" i="36"/>
  <c r="Z19" i="36"/>
  <c r="AA20" i="36"/>
  <c r="Z20" i="36"/>
  <c r="Z18" i="36"/>
  <c r="AA18" i="36"/>
  <c r="AA17" i="36"/>
  <c r="Z17" i="36"/>
  <c r="AA16" i="36"/>
  <c r="Z16" i="36"/>
  <c r="AA11" i="36"/>
  <c r="AA12" i="36"/>
  <c r="AA13" i="36"/>
  <c r="AA14" i="36"/>
  <c r="Z12" i="36"/>
  <c r="Z13" i="36"/>
  <c r="Z14" i="36"/>
  <c r="Z11" i="36"/>
  <c r="Z10" i="36"/>
  <c r="AA10" i="36"/>
  <c r="AA9" i="36"/>
  <c r="Z9" i="36"/>
  <c r="Z7" i="36"/>
  <c r="V8" i="34"/>
  <c r="V9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23" i="34"/>
  <c r="V24" i="34"/>
  <c r="V25" i="34"/>
  <c r="V26" i="34"/>
  <c r="V27" i="34"/>
  <c r="V28" i="34"/>
  <c r="V29" i="34"/>
  <c r="V30" i="34"/>
  <c r="V31" i="34"/>
  <c r="V32" i="34"/>
  <c r="V33" i="34"/>
  <c r="V35" i="34"/>
  <c r="V36" i="34"/>
  <c r="V37" i="34"/>
  <c r="V7" i="34"/>
  <c r="Q10" i="34"/>
  <c r="Q34" i="34" s="1"/>
  <c r="R10" i="34"/>
  <c r="R34" i="34" s="1"/>
  <c r="S11" i="34"/>
  <c r="S12" i="34"/>
  <c r="S13" i="34"/>
  <c r="S14" i="34"/>
  <c r="S15" i="34"/>
  <c r="S16" i="34"/>
  <c r="S17" i="34"/>
  <c r="S18" i="34"/>
  <c r="S19" i="34"/>
  <c r="S20" i="34"/>
  <c r="S21" i="34"/>
  <c r="S22" i="34"/>
  <c r="S23" i="34"/>
  <c r="S24" i="34"/>
  <c r="S25" i="34"/>
  <c r="S26" i="34"/>
  <c r="S27" i="34"/>
  <c r="S28" i="34"/>
  <c r="S29" i="34"/>
  <c r="S30" i="34"/>
  <c r="S31" i="34"/>
  <c r="S32" i="34"/>
  <c r="S33" i="34"/>
  <c r="S35" i="34"/>
  <c r="S36" i="34"/>
  <c r="S37" i="34"/>
  <c r="S9" i="34"/>
  <c r="S8" i="34"/>
  <c r="S7" i="34"/>
  <c r="P9" i="34"/>
  <c r="P11" i="34"/>
  <c r="P12" i="34"/>
  <c r="P13" i="34"/>
  <c r="P14" i="34"/>
  <c r="P15" i="34"/>
  <c r="P16" i="34"/>
  <c r="P17" i="34"/>
  <c r="P18" i="34"/>
  <c r="P19" i="34"/>
  <c r="P20" i="34"/>
  <c r="P21" i="34"/>
  <c r="P22" i="34"/>
  <c r="P23" i="34"/>
  <c r="P24" i="34"/>
  <c r="P25" i="34"/>
  <c r="P26" i="34"/>
  <c r="P27" i="34"/>
  <c r="P28" i="34"/>
  <c r="P29" i="34"/>
  <c r="P30" i="34"/>
  <c r="P31" i="34"/>
  <c r="P32" i="34"/>
  <c r="P33" i="34"/>
  <c r="P35" i="34"/>
  <c r="P36" i="34"/>
  <c r="P37" i="34"/>
  <c r="P8" i="34"/>
  <c r="P7" i="34"/>
  <c r="N10" i="34"/>
  <c r="N34" i="34" s="1"/>
  <c r="O10" i="34"/>
  <c r="O34" i="34" s="1"/>
  <c r="M8" i="34"/>
  <c r="M9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5" i="34"/>
  <c r="M36" i="34"/>
  <c r="M37" i="34"/>
  <c r="M7" i="34"/>
  <c r="J8" i="34"/>
  <c r="J9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5" i="34"/>
  <c r="J36" i="34"/>
  <c r="J37" i="34"/>
  <c r="J7" i="34"/>
  <c r="AA7" i="36"/>
  <c r="AA8" i="36"/>
  <c r="Z8" i="36"/>
  <c r="P13" i="24"/>
  <c r="P12" i="24"/>
  <c r="P11" i="24"/>
  <c r="P10" i="24"/>
  <c r="P9" i="24"/>
  <c r="P8" i="24"/>
  <c r="R8" i="24" s="1"/>
  <c r="P7" i="24"/>
  <c r="N8" i="24"/>
  <c r="N9" i="24"/>
  <c r="N10" i="24"/>
  <c r="N11" i="24"/>
  <c r="N12" i="24"/>
  <c r="N13" i="24"/>
  <c r="N7" i="24"/>
  <c r="F8" i="24"/>
  <c r="F9" i="24"/>
  <c r="F10" i="24"/>
  <c r="F11" i="24"/>
  <c r="F12" i="24"/>
  <c r="C12" i="24" s="1"/>
  <c r="F13" i="24"/>
  <c r="C13" i="24" s="1"/>
  <c r="F7" i="24"/>
  <c r="C10" i="24"/>
  <c r="D6" i="24"/>
  <c r="B6" i="24"/>
  <c r="N7" i="9"/>
  <c r="P7" i="9"/>
  <c r="E7" i="9" s="1"/>
  <c r="N9" i="9"/>
  <c r="R9" i="9" s="1"/>
  <c r="P9" i="9"/>
  <c r="E9" i="9" s="1"/>
  <c r="N10" i="9"/>
  <c r="P10" i="9"/>
  <c r="E10" i="9" s="1"/>
  <c r="N12" i="9"/>
  <c r="P12" i="9"/>
  <c r="E12" i="9" s="1"/>
  <c r="N13" i="9"/>
  <c r="P13" i="9"/>
  <c r="E13" i="9" s="1"/>
  <c r="N14" i="9"/>
  <c r="R14" i="9" s="1"/>
  <c r="P14" i="9"/>
  <c r="E14" i="9" s="1"/>
  <c r="N15" i="9"/>
  <c r="P15" i="9"/>
  <c r="E15" i="9" s="1"/>
  <c r="N17" i="9"/>
  <c r="P17" i="9"/>
  <c r="E17" i="9" s="1"/>
  <c r="N18" i="9"/>
  <c r="P18" i="9"/>
  <c r="E18" i="9" s="1"/>
  <c r="N19" i="9"/>
  <c r="R19" i="9" s="1"/>
  <c r="P19" i="9"/>
  <c r="E19" i="9" s="1"/>
  <c r="N20" i="9"/>
  <c r="P20" i="9"/>
  <c r="E20" i="9" s="1"/>
  <c r="N21" i="9"/>
  <c r="P21" i="9"/>
  <c r="E21" i="9" s="1"/>
  <c r="N22" i="9"/>
  <c r="P22" i="9"/>
  <c r="E22" i="9" s="1"/>
  <c r="N23" i="9"/>
  <c r="P23" i="9"/>
  <c r="E23" i="9" s="1"/>
  <c r="N24" i="9"/>
  <c r="P24" i="9"/>
  <c r="E24" i="9" s="1"/>
  <c r="N25" i="9"/>
  <c r="P25" i="9"/>
  <c r="E25" i="9" s="1"/>
  <c r="N26" i="9"/>
  <c r="P26" i="9"/>
  <c r="E26" i="9" s="1"/>
  <c r="N27" i="9"/>
  <c r="P27" i="9"/>
  <c r="E27" i="9" s="1"/>
  <c r="N28" i="9"/>
  <c r="P28" i="9"/>
  <c r="E28" i="9" s="1"/>
  <c r="N29" i="9"/>
  <c r="P29" i="9"/>
  <c r="E29" i="9" s="1"/>
  <c r="N30" i="9"/>
  <c r="P30" i="9"/>
  <c r="E30" i="9" s="1"/>
  <c r="N32" i="9"/>
  <c r="R32" i="9" s="1"/>
  <c r="P32" i="9"/>
  <c r="E32" i="9" s="1"/>
  <c r="N33" i="9"/>
  <c r="P33" i="9"/>
  <c r="E33" i="9" s="1"/>
  <c r="N34" i="9"/>
  <c r="P34" i="9"/>
  <c r="E34" i="9" s="1"/>
  <c r="N35" i="9"/>
  <c r="P35" i="9"/>
  <c r="E35" i="9" s="1"/>
  <c r="N36" i="9"/>
  <c r="P36" i="9"/>
  <c r="E36" i="9" s="1"/>
  <c r="N37" i="9"/>
  <c r="P37" i="9"/>
  <c r="E37" i="9" s="1"/>
  <c r="N38" i="9"/>
  <c r="R38" i="9" s="1"/>
  <c r="P38" i="9"/>
  <c r="E38" i="9" s="1"/>
  <c r="N39" i="9"/>
  <c r="P39" i="9"/>
  <c r="E39" i="9" s="1"/>
  <c r="N40" i="9"/>
  <c r="R40" i="9" s="1"/>
  <c r="P40" i="9"/>
  <c r="E40" i="9" s="1"/>
  <c r="N41" i="9"/>
  <c r="P41" i="9"/>
  <c r="E41" i="9" s="1"/>
  <c r="N43" i="9"/>
  <c r="P43" i="9"/>
  <c r="E43" i="9" s="1"/>
  <c r="N44" i="9"/>
  <c r="P44" i="9"/>
  <c r="E44" i="9" s="1"/>
  <c r="N45" i="9"/>
  <c r="R45" i="9" s="1"/>
  <c r="G45" i="9" s="1"/>
  <c r="S45" i="9" s="1"/>
  <c r="P45" i="9"/>
  <c r="E45" i="9" s="1"/>
  <c r="N46" i="9"/>
  <c r="P46" i="9"/>
  <c r="E46" i="9" s="1"/>
  <c r="N48" i="9"/>
  <c r="R48" i="9" s="1"/>
  <c r="G48" i="9" s="1"/>
  <c r="S48" i="9" s="1"/>
  <c r="P48" i="9"/>
  <c r="E48" i="9" s="1"/>
  <c r="N49" i="9"/>
  <c r="P49" i="9"/>
  <c r="E49" i="9" s="1"/>
  <c r="P6" i="9"/>
  <c r="E6" i="9" s="1"/>
  <c r="F46" i="9"/>
  <c r="F45" i="9"/>
  <c r="F44" i="9"/>
  <c r="F43" i="9"/>
  <c r="F48" i="9"/>
  <c r="F47" i="9" s="1"/>
  <c r="F41" i="9"/>
  <c r="F40" i="9"/>
  <c r="F39" i="9"/>
  <c r="F38" i="9"/>
  <c r="F37" i="9"/>
  <c r="F36" i="9"/>
  <c r="F35" i="9"/>
  <c r="F34" i="9"/>
  <c r="F33" i="9"/>
  <c r="F32" i="9"/>
  <c r="F21" i="9"/>
  <c r="F22" i="9"/>
  <c r="F23" i="9"/>
  <c r="F24" i="9"/>
  <c r="F25" i="9"/>
  <c r="F26" i="9"/>
  <c r="F27" i="9"/>
  <c r="F28" i="9"/>
  <c r="F29" i="9"/>
  <c r="F30" i="9"/>
  <c r="F20" i="9"/>
  <c r="F19" i="9"/>
  <c r="F18" i="9"/>
  <c r="F17" i="9"/>
  <c r="F15" i="9"/>
  <c r="F14" i="9"/>
  <c r="F13" i="9"/>
  <c r="F12" i="9"/>
  <c r="F10" i="9"/>
  <c r="F9" i="9"/>
  <c r="F7" i="9"/>
  <c r="F6" i="9"/>
  <c r="D47" i="9"/>
  <c r="D42" i="9"/>
  <c r="D31" i="9"/>
  <c r="P31" i="9" s="1"/>
  <c r="E31" i="9" s="1"/>
  <c r="D16" i="9"/>
  <c r="P16" i="9" s="1"/>
  <c r="E16" i="9" s="1"/>
  <c r="O24" i="29"/>
  <c r="N24" i="29"/>
  <c r="P24" i="29" s="1"/>
  <c r="O23" i="29"/>
  <c r="N23" i="29"/>
  <c r="O22" i="29"/>
  <c r="N22" i="29"/>
  <c r="P22" i="29" s="1"/>
  <c r="O21" i="29"/>
  <c r="N21" i="29"/>
  <c r="O20" i="29"/>
  <c r="N20" i="29"/>
  <c r="O19" i="29"/>
  <c r="N19" i="29"/>
  <c r="O18" i="29"/>
  <c r="N18" i="29"/>
  <c r="P18" i="29" s="1"/>
  <c r="O17" i="29"/>
  <c r="N17" i="29"/>
  <c r="O16" i="29"/>
  <c r="N16" i="29"/>
  <c r="O15" i="29"/>
  <c r="N15" i="29"/>
  <c r="O14" i="29"/>
  <c r="N14" i="29"/>
  <c r="O13" i="29"/>
  <c r="N13" i="29"/>
  <c r="O12" i="29"/>
  <c r="N12" i="29"/>
  <c r="O11" i="29"/>
  <c r="N11" i="29"/>
  <c r="O10" i="29"/>
  <c r="N10" i="29"/>
  <c r="P10" i="29" s="1"/>
  <c r="N7" i="29"/>
  <c r="O7" i="29"/>
  <c r="N8" i="29"/>
  <c r="O8" i="29"/>
  <c r="O6" i="29"/>
  <c r="O48" i="36"/>
  <c r="Q48" i="36"/>
  <c r="R48" i="36"/>
  <c r="T48" i="36"/>
  <c r="U48" i="36"/>
  <c r="W48" i="36"/>
  <c r="X48" i="36"/>
  <c r="L16" i="37"/>
  <c r="L29" i="37"/>
  <c r="L37" i="37"/>
  <c r="L41" i="37"/>
  <c r="L49" i="37"/>
  <c r="L53" i="37"/>
  <c r="L77" i="37"/>
  <c r="I16" i="37"/>
  <c r="I29" i="37"/>
  <c r="I37" i="37"/>
  <c r="I41" i="37"/>
  <c r="I49" i="37"/>
  <c r="I53" i="37"/>
  <c r="O53" i="37" s="1"/>
  <c r="I77" i="37"/>
  <c r="C29" i="37"/>
  <c r="C37" i="37"/>
  <c r="C41" i="37"/>
  <c r="C49" i="37"/>
  <c r="C77" i="37"/>
  <c r="D8" i="6"/>
  <c r="D7" i="6"/>
  <c r="Y76" i="36"/>
  <c r="Y75" i="36"/>
  <c r="Y74" i="36"/>
  <c r="Y73" i="36"/>
  <c r="Y72" i="36"/>
  <c r="Y71" i="36"/>
  <c r="Y68" i="36"/>
  <c r="Y66" i="36"/>
  <c r="Y65" i="36"/>
  <c r="Y64" i="36"/>
  <c r="Y61" i="36"/>
  <c r="Y60" i="36"/>
  <c r="Y59" i="36"/>
  <c r="Y58" i="36"/>
  <c r="Y57" i="36"/>
  <c r="Y56" i="36"/>
  <c r="Y54" i="36"/>
  <c r="Y53" i="36"/>
  <c r="Y52" i="36"/>
  <c r="Y51" i="36"/>
  <c r="Y50" i="36"/>
  <c r="Y49" i="36"/>
  <c r="Y47" i="36"/>
  <c r="Y46" i="36"/>
  <c r="Y45" i="36"/>
  <c r="Y44" i="36"/>
  <c r="Y43" i="36"/>
  <c r="Y42" i="36"/>
  <c r="Y41" i="36"/>
  <c r="Y39" i="36"/>
  <c r="Y38" i="36"/>
  <c r="Y36" i="36"/>
  <c r="Y35" i="36"/>
  <c r="Y34" i="36"/>
  <c r="Y33" i="36"/>
  <c r="Y32" i="36"/>
  <c r="Y30" i="36"/>
  <c r="Y29" i="36"/>
  <c r="Y28" i="36"/>
  <c r="Y27" i="36"/>
  <c r="Y26" i="36"/>
  <c r="Y25" i="36"/>
  <c r="Y24" i="36"/>
  <c r="Y23" i="36"/>
  <c r="Y22" i="36"/>
  <c r="Y20" i="36"/>
  <c r="Y19" i="36"/>
  <c r="Y18" i="36"/>
  <c r="Y17" i="36"/>
  <c r="Y16" i="36"/>
  <c r="Y14" i="36"/>
  <c r="Y13" i="36"/>
  <c r="Y12" i="36"/>
  <c r="Y11" i="36"/>
  <c r="Y10" i="36"/>
  <c r="Y9" i="36"/>
  <c r="Y8" i="36"/>
  <c r="Y7" i="36"/>
  <c r="V76" i="36"/>
  <c r="V75" i="36"/>
  <c r="V74" i="36"/>
  <c r="V73" i="36"/>
  <c r="V72" i="36"/>
  <c r="V71" i="36"/>
  <c r="V68" i="36"/>
  <c r="V66" i="36"/>
  <c r="V65" i="36"/>
  <c r="V64" i="36"/>
  <c r="V61" i="36"/>
  <c r="V60" i="36"/>
  <c r="V59" i="36"/>
  <c r="V58" i="36"/>
  <c r="V57" i="36"/>
  <c r="V56" i="36"/>
  <c r="V54" i="36"/>
  <c r="V53" i="36"/>
  <c r="V52" i="36"/>
  <c r="V51" i="36"/>
  <c r="V50" i="36"/>
  <c r="V49" i="36"/>
  <c r="V47" i="36"/>
  <c r="V46" i="36"/>
  <c r="V45" i="36"/>
  <c r="V44" i="36"/>
  <c r="V43" i="36"/>
  <c r="V42" i="36"/>
  <c r="V41" i="36"/>
  <c r="V39" i="36"/>
  <c r="V38" i="36"/>
  <c r="V36" i="36"/>
  <c r="V35" i="36"/>
  <c r="V34" i="36"/>
  <c r="V33" i="36"/>
  <c r="V32" i="36"/>
  <c r="V30" i="36"/>
  <c r="V29" i="36"/>
  <c r="V28" i="36"/>
  <c r="V27" i="36"/>
  <c r="V26" i="36"/>
  <c r="V25" i="36"/>
  <c r="V24" i="36"/>
  <c r="V23" i="36"/>
  <c r="V22" i="36"/>
  <c r="V20" i="36"/>
  <c r="V19" i="36"/>
  <c r="V18" i="36"/>
  <c r="V17" i="36"/>
  <c r="V16" i="36"/>
  <c r="V14" i="36"/>
  <c r="V13" i="36"/>
  <c r="V12" i="36"/>
  <c r="V11" i="36"/>
  <c r="V10" i="36"/>
  <c r="V9" i="36"/>
  <c r="V8" i="36"/>
  <c r="V7" i="36"/>
  <c r="U15" i="36"/>
  <c r="U21" i="36"/>
  <c r="U37" i="36"/>
  <c r="U40" i="36"/>
  <c r="S76" i="36"/>
  <c r="S75" i="36"/>
  <c r="S74" i="36"/>
  <c r="S73" i="36"/>
  <c r="S72" i="36"/>
  <c r="S71" i="36"/>
  <c r="S68" i="36"/>
  <c r="S66" i="36"/>
  <c r="S65" i="36"/>
  <c r="S64" i="36"/>
  <c r="S61" i="36"/>
  <c r="S60" i="36"/>
  <c r="S59" i="36"/>
  <c r="S58" i="36"/>
  <c r="S57" i="36"/>
  <c r="S56" i="36"/>
  <c r="S54" i="36"/>
  <c r="S53" i="36"/>
  <c r="S52" i="36"/>
  <c r="S51" i="36"/>
  <c r="S50" i="36"/>
  <c r="S49" i="36"/>
  <c r="S47" i="36"/>
  <c r="S46" i="36"/>
  <c r="S45" i="36"/>
  <c r="S44" i="36"/>
  <c r="S43" i="36"/>
  <c r="S42" i="36"/>
  <c r="S41" i="36"/>
  <c r="S39" i="36"/>
  <c r="S38" i="36"/>
  <c r="S36" i="36"/>
  <c r="S35" i="36"/>
  <c r="S34" i="36"/>
  <c r="S33" i="36"/>
  <c r="S32" i="36"/>
  <c r="S30" i="36"/>
  <c r="S29" i="36"/>
  <c r="S28" i="36"/>
  <c r="S27" i="36"/>
  <c r="S26" i="36"/>
  <c r="S25" i="36"/>
  <c r="S24" i="36"/>
  <c r="S23" i="36"/>
  <c r="S22" i="36"/>
  <c r="S20" i="36"/>
  <c r="S19" i="36"/>
  <c r="S18" i="36"/>
  <c r="S17" i="36"/>
  <c r="S16" i="36"/>
  <c r="S14" i="36"/>
  <c r="S13" i="36"/>
  <c r="S12" i="36"/>
  <c r="S11" i="36"/>
  <c r="S10" i="36"/>
  <c r="S9" i="36"/>
  <c r="S8" i="36"/>
  <c r="S7" i="36"/>
  <c r="P76" i="36"/>
  <c r="P75" i="36"/>
  <c r="P74" i="36"/>
  <c r="P73" i="36"/>
  <c r="P72" i="36"/>
  <c r="P71" i="36"/>
  <c r="P68" i="36"/>
  <c r="P66" i="36"/>
  <c r="P65" i="36"/>
  <c r="P64" i="36"/>
  <c r="P61" i="36"/>
  <c r="P60" i="36"/>
  <c r="P59" i="36"/>
  <c r="P58" i="36"/>
  <c r="P57" i="36"/>
  <c r="P56" i="36"/>
  <c r="P54" i="36"/>
  <c r="P53" i="36"/>
  <c r="P52" i="36"/>
  <c r="P51" i="36"/>
  <c r="P50" i="36"/>
  <c r="P49" i="36"/>
  <c r="P47" i="36"/>
  <c r="P46" i="36"/>
  <c r="P45" i="36"/>
  <c r="P44" i="36"/>
  <c r="P43" i="36"/>
  <c r="P42" i="36"/>
  <c r="P41" i="36"/>
  <c r="P39" i="36"/>
  <c r="P38" i="36"/>
  <c r="P36" i="36"/>
  <c r="P35" i="36"/>
  <c r="P34" i="36"/>
  <c r="P33" i="36"/>
  <c r="P32" i="36"/>
  <c r="P30" i="36"/>
  <c r="P29" i="36"/>
  <c r="P28" i="36"/>
  <c r="P27" i="36"/>
  <c r="P26" i="36"/>
  <c r="P25" i="36"/>
  <c r="P24" i="36"/>
  <c r="P23" i="36"/>
  <c r="P22" i="36"/>
  <c r="P20" i="36"/>
  <c r="P19" i="36"/>
  <c r="P18" i="36"/>
  <c r="P17" i="36"/>
  <c r="P16" i="36"/>
  <c r="P8" i="36"/>
  <c r="P9" i="36"/>
  <c r="P10" i="36"/>
  <c r="P11" i="36"/>
  <c r="P12" i="36"/>
  <c r="P13" i="36"/>
  <c r="P14" i="36"/>
  <c r="P7" i="36"/>
  <c r="R15" i="36"/>
  <c r="R21" i="36"/>
  <c r="R37" i="36"/>
  <c r="R40" i="36"/>
  <c r="O15" i="36"/>
  <c r="O21" i="36"/>
  <c r="O37" i="36"/>
  <c r="O40" i="36"/>
  <c r="Q37" i="36"/>
  <c r="T37" i="36"/>
  <c r="W37" i="36"/>
  <c r="X37" i="36"/>
  <c r="Q21" i="36"/>
  <c r="T21" i="36"/>
  <c r="W21" i="36"/>
  <c r="X21" i="36"/>
  <c r="Q15" i="36"/>
  <c r="T15" i="36"/>
  <c r="W15" i="36"/>
  <c r="X15" i="36"/>
  <c r="L40" i="36"/>
  <c r="K40" i="36"/>
  <c r="M49" i="36"/>
  <c r="M50" i="36"/>
  <c r="M51" i="36"/>
  <c r="M52" i="36"/>
  <c r="M53" i="36"/>
  <c r="M54" i="36"/>
  <c r="M56" i="36"/>
  <c r="M57" i="36"/>
  <c r="M58" i="36"/>
  <c r="M59" i="36"/>
  <c r="M60" i="36"/>
  <c r="M61" i="36"/>
  <c r="M65" i="36"/>
  <c r="M66" i="36"/>
  <c r="M68" i="36"/>
  <c r="M71" i="36"/>
  <c r="M72" i="36"/>
  <c r="M73" i="36"/>
  <c r="M74" i="36"/>
  <c r="M75" i="36"/>
  <c r="M76" i="36"/>
  <c r="M48" i="36"/>
  <c r="M47" i="36"/>
  <c r="M46" i="36"/>
  <c r="M45" i="36"/>
  <c r="M44" i="36"/>
  <c r="M43" i="36"/>
  <c r="M42" i="36"/>
  <c r="M41" i="36"/>
  <c r="M39" i="36"/>
  <c r="M38" i="36"/>
  <c r="M37" i="36"/>
  <c r="M36" i="36"/>
  <c r="M35" i="36"/>
  <c r="M34" i="36"/>
  <c r="M33" i="36"/>
  <c r="M32" i="36"/>
  <c r="E31" i="36"/>
  <c r="F31" i="36"/>
  <c r="H31" i="36"/>
  <c r="I31" i="36"/>
  <c r="K31" i="36"/>
  <c r="L31" i="36"/>
  <c r="M30" i="36"/>
  <c r="M29" i="36"/>
  <c r="M28" i="36"/>
  <c r="M27" i="36"/>
  <c r="M26" i="36"/>
  <c r="M25" i="36"/>
  <c r="M24" i="36"/>
  <c r="M23" i="36"/>
  <c r="M22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7" i="36"/>
  <c r="I40" i="36"/>
  <c r="J23" i="36"/>
  <c r="J24" i="36"/>
  <c r="J25" i="36"/>
  <c r="J26" i="36"/>
  <c r="J27" i="36"/>
  <c r="J28" i="36"/>
  <c r="J29" i="36"/>
  <c r="J30" i="36"/>
  <c r="J32" i="36"/>
  <c r="J33" i="36"/>
  <c r="J34" i="36"/>
  <c r="J35" i="36"/>
  <c r="J36" i="36"/>
  <c r="J37" i="36"/>
  <c r="J38" i="36"/>
  <c r="J39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6" i="36"/>
  <c r="J57" i="36"/>
  <c r="J58" i="36"/>
  <c r="J59" i="36"/>
  <c r="J60" i="36"/>
  <c r="J61" i="36"/>
  <c r="J65" i="36"/>
  <c r="J66" i="36"/>
  <c r="J68" i="36"/>
  <c r="J71" i="36"/>
  <c r="J72" i="36"/>
  <c r="J73" i="36"/>
  <c r="J74" i="36"/>
  <c r="J75" i="36"/>
  <c r="J76" i="36"/>
  <c r="J22" i="36"/>
  <c r="E21" i="36"/>
  <c r="F21" i="36"/>
  <c r="H21" i="36"/>
  <c r="I21" i="36"/>
  <c r="K21" i="36"/>
  <c r="L21" i="36"/>
  <c r="N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F40" i="36"/>
  <c r="E40" i="36"/>
  <c r="C21" i="36"/>
  <c r="C31" i="36"/>
  <c r="C40" i="36"/>
  <c r="C70" i="36"/>
  <c r="H40" i="36"/>
  <c r="N40" i="36"/>
  <c r="Q40" i="36"/>
  <c r="T40" i="36"/>
  <c r="W40" i="36"/>
  <c r="X40" i="36"/>
  <c r="G8" i="36"/>
  <c r="G9" i="36"/>
  <c r="G10" i="36"/>
  <c r="G11" i="36"/>
  <c r="G12" i="36"/>
  <c r="G13" i="36"/>
  <c r="G14" i="36"/>
  <c r="G15" i="36"/>
  <c r="G16" i="36"/>
  <c r="G17" i="36"/>
  <c r="G18" i="36"/>
  <c r="G19" i="36"/>
  <c r="G20" i="36"/>
  <c r="G22" i="36"/>
  <c r="G23" i="36"/>
  <c r="G24" i="36"/>
  <c r="G25" i="36"/>
  <c r="G26" i="36"/>
  <c r="G27" i="36"/>
  <c r="G28" i="36"/>
  <c r="G29" i="36"/>
  <c r="G30" i="36"/>
  <c r="G32" i="36"/>
  <c r="G33" i="36"/>
  <c r="G34" i="36"/>
  <c r="G35" i="36"/>
  <c r="G36" i="36"/>
  <c r="G37" i="36"/>
  <c r="G38" i="36"/>
  <c r="G39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6" i="36"/>
  <c r="G57" i="36"/>
  <c r="G58" i="36"/>
  <c r="G59" i="36"/>
  <c r="G60" i="36"/>
  <c r="G61" i="36"/>
  <c r="G65" i="36"/>
  <c r="G66" i="36"/>
  <c r="G68" i="36"/>
  <c r="G71" i="36"/>
  <c r="G72" i="36"/>
  <c r="G73" i="36"/>
  <c r="G74" i="36"/>
  <c r="G75" i="36"/>
  <c r="G76" i="36"/>
  <c r="G7" i="36"/>
  <c r="T10" i="34"/>
  <c r="T34" i="34" s="1"/>
  <c r="U10" i="34"/>
  <c r="U34" i="34" s="1"/>
  <c r="L10" i="34"/>
  <c r="L34" i="34" s="1"/>
  <c r="I10" i="34"/>
  <c r="I34" i="34" s="1"/>
  <c r="K10" i="34"/>
  <c r="K34" i="34" s="1"/>
  <c r="P31" i="36" l="1"/>
  <c r="V31" i="36"/>
  <c r="O77" i="37"/>
  <c r="R39" i="9"/>
  <c r="G39" i="9" s="1"/>
  <c r="S39" i="9" s="1"/>
  <c r="R33" i="9"/>
  <c r="R24" i="9"/>
  <c r="G24" i="9" s="1"/>
  <c r="S24" i="9" s="1"/>
  <c r="R13" i="9"/>
  <c r="G13" i="9" s="1"/>
  <c r="S13" i="9" s="1"/>
  <c r="R9" i="24"/>
  <c r="O49" i="37"/>
  <c r="P7" i="29"/>
  <c r="P13" i="29"/>
  <c r="P17" i="29"/>
  <c r="P19" i="29"/>
  <c r="P21" i="29"/>
  <c r="P23" i="29"/>
  <c r="F16" i="9"/>
  <c r="R10" i="24"/>
  <c r="AD31" i="36"/>
  <c r="Y31" i="36"/>
  <c r="G40" i="9"/>
  <c r="S40" i="9" s="1"/>
  <c r="G32" i="9"/>
  <c r="S32" i="9" s="1"/>
  <c r="G19" i="9"/>
  <c r="S19" i="9" s="1"/>
  <c r="G14" i="9"/>
  <c r="S14" i="9" s="1"/>
  <c r="Z31" i="36"/>
  <c r="AE10" i="36"/>
  <c r="AE19" i="36"/>
  <c r="AE47" i="36"/>
  <c r="O10" i="24"/>
  <c r="E12" i="24"/>
  <c r="E11" i="24"/>
  <c r="E10" i="24"/>
  <c r="G9" i="24"/>
  <c r="R13" i="24"/>
  <c r="E13" i="24"/>
  <c r="N6" i="24"/>
  <c r="C11" i="24"/>
  <c r="C9" i="24"/>
  <c r="C8" i="24"/>
  <c r="E9" i="24"/>
  <c r="E8" i="24"/>
  <c r="P6" i="24"/>
  <c r="R12" i="24"/>
  <c r="Q12" i="24" s="1"/>
  <c r="R11" i="24"/>
  <c r="Q11" i="24" s="1"/>
  <c r="G9" i="9"/>
  <c r="S9" i="9" s="1"/>
  <c r="G84" i="37"/>
  <c r="S31" i="36"/>
  <c r="L77" i="36"/>
  <c r="S34" i="34"/>
  <c r="R28" i="9"/>
  <c r="G28" i="9" s="1"/>
  <c r="S28" i="9" s="1"/>
  <c r="R20" i="9"/>
  <c r="G20" i="9" s="1"/>
  <c r="S20" i="9" s="1"/>
  <c r="R41" i="9"/>
  <c r="G41" i="9" s="1"/>
  <c r="S41" i="9" s="1"/>
  <c r="G33" i="9"/>
  <c r="S33" i="9" s="1"/>
  <c r="R30" i="9"/>
  <c r="G30" i="9" s="1"/>
  <c r="S30" i="9" s="1"/>
  <c r="G38" i="9"/>
  <c r="S38" i="9" s="1"/>
  <c r="R29" i="9"/>
  <c r="G29" i="9" s="1"/>
  <c r="S29" i="9" s="1"/>
  <c r="R21" i="9"/>
  <c r="G21" i="9" s="1"/>
  <c r="S21" i="9" s="1"/>
  <c r="R25" i="9"/>
  <c r="G25" i="9" s="1"/>
  <c r="S25" i="9" s="1"/>
  <c r="R17" i="9"/>
  <c r="G17" i="9" s="1"/>
  <c r="S17" i="9" s="1"/>
  <c r="R36" i="9"/>
  <c r="G36" i="9" s="1"/>
  <c r="S36" i="9" s="1"/>
  <c r="R27" i="9"/>
  <c r="G27" i="9" s="1"/>
  <c r="S27" i="9" s="1"/>
  <c r="R10" i="9"/>
  <c r="G10" i="9" s="1"/>
  <c r="S10" i="9" s="1"/>
  <c r="R16" i="9"/>
  <c r="G16" i="9" s="1"/>
  <c r="S16" i="9" s="1"/>
  <c r="R44" i="9"/>
  <c r="G44" i="9" s="1"/>
  <c r="S44" i="9" s="1"/>
  <c r="R35" i="9"/>
  <c r="R26" i="9"/>
  <c r="R18" i="9"/>
  <c r="G18" i="9" s="1"/>
  <c r="S18" i="9" s="1"/>
  <c r="P42" i="9"/>
  <c r="E42" i="9" s="1"/>
  <c r="R43" i="9"/>
  <c r="R34" i="9"/>
  <c r="R7" i="9"/>
  <c r="R15" i="9"/>
  <c r="R23" i="9"/>
  <c r="G23" i="9" s="1"/>
  <c r="S23" i="9" s="1"/>
  <c r="R22" i="9"/>
  <c r="G22" i="9" s="1"/>
  <c r="S22" i="9" s="1"/>
  <c r="F42" i="9"/>
  <c r="R46" i="9"/>
  <c r="R37" i="9"/>
  <c r="R12" i="9"/>
  <c r="G12" i="9" s="1"/>
  <c r="S12" i="9" s="1"/>
  <c r="R47" i="9"/>
  <c r="G47" i="9" s="1"/>
  <c r="S47" i="9" s="1"/>
  <c r="F11" i="9"/>
  <c r="F31" i="9"/>
  <c r="P8" i="29"/>
  <c r="O41" i="37"/>
  <c r="O29" i="37"/>
  <c r="O24" i="37"/>
  <c r="L84" i="37"/>
  <c r="C84" i="37"/>
  <c r="I84" i="37"/>
  <c r="O16" i="37"/>
  <c r="O37" i="37"/>
  <c r="D5" i="37"/>
  <c r="O5" i="37"/>
  <c r="P5" i="37" s="1"/>
  <c r="J10" i="33"/>
  <c r="C77" i="36"/>
  <c r="AA15" i="36"/>
  <c r="AE34" i="36"/>
  <c r="AE53" i="36"/>
  <c r="AE78" i="36"/>
  <c r="AD15" i="36"/>
  <c r="AE17" i="36"/>
  <c r="AE35" i="36"/>
  <c r="AE54" i="36"/>
  <c r="AB20" i="36"/>
  <c r="AB75" i="36"/>
  <c r="AE79" i="36"/>
  <c r="AC70" i="36"/>
  <c r="AA48" i="36"/>
  <c r="AD37" i="36"/>
  <c r="AD70" i="36"/>
  <c r="Z40" i="36"/>
  <c r="AB73" i="36"/>
  <c r="AE11" i="36"/>
  <c r="AE39" i="36"/>
  <c r="AC48" i="36"/>
  <c r="AA40" i="36"/>
  <c r="AD48" i="36"/>
  <c r="AC40" i="36"/>
  <c r="Z15" i="36"/>
  <c r="AB53" i="36"/>
  <c r="AB54" i="36"/>
  <c r="AE14" i="36"/>
  <c r="AE75" i="36"/>
  <c r="M34" i="34"/>
  <c r="P34" i="34"/>
  <c r="V34" i="34"/>
  <c r="P14" i="29"/>
  <c r="AC21" i="36"/>
  <c r="AD21" i="36"/>
  <c r="AD40" i="36"/>
  <c r="W77" i="36"/>
  <c r="AB80" i="36"/>
  <c r="AE38" i="36"/>
  <c r="AE37" i="36" s="1"/>
  <c r="AC37" i="36"/>
  <c r="AE16" i="36"/>
  <c r="AC15" i="36"/>
  <c r="Z70" i="36"/>
  <c r="AB49" i="36"/>
  <c r="Z48" i="36"/>
  <c r="AA70" i="36"/>
  <c r="Z37" i="36"/>
  <c r="AA37" i="36"/>
  <c r="U77" i="36"/>
  <c r="E77" i="36"/>
  <c r="F77" i="36"/>
  <c r="AD62" i="36"/>
  <c r="AC62" i="36"/>
  <c r="K77" i="36"/>
  <c r="M77" i="36" s="1"/>
  <c r="I77" i="36"/>
  <c r="R77" i="36"/>
  <c r="AA62" i="36"/>
  <c r="Z62" i="36"/>
  <c r="T77" i="36"/>
  <c r="V77" i="36" s="1"/>
  <c r="X77" i="36"/>
  <c r="Q77" i="36"/>
  <c r="O77" i="36"/>
  <c r="Z21" i="36"/>
  <c r="AA21" i="36"/>
  <c r="H77" i="36"/>
  <c r="AE49" i="36"/>
  <c r="AB67" i="36"/>
  <c r="V10" i="34"/>
  <c r="S10" i="34"/>
  <c r="P15" i="29"/>
  <c r="P16" i="29"/>
  <c r="P12" i="29"/>
  <c r="P20" i="29"/>
  <c r="AB74" i="36"/>
  <c r="AE58" i="36"/>
  <c r="AE68" i="36"/>
  <c r="AB38" i="36"/>
  <c r="Y15" i="36"/>
  <c r="AB19" i="36"/>
  <c r="AB41" i="36"/>
  <c r="AB35" i="36"/>
  <c r="AB46" i="36"/>
  <c r="AB58" i="36"/>
  <c r="AE13" i="36"/>
  <c r="AB51" i="36"/>
  <c r="AB16" i="36"/>
  <c r="AB9" i="36"/>
  <c r="AB34" i="36"/>
  <c r="AB56" i="36"/>
  <c r="AE12" i="36"/>
  <c r="AE22" i="36"/>
  <c r="AB79" i="36"/>
  <c r="P40" i="36"/>
  <c r="AB50" i="36"/>
  <c r="AB72" i="36"/>
  <c r="AB10" i="36"/>
  <c r="AE32" i="36"/>
  <c r="AE51" i="36"/>
  <c r="AB47" i="36"/>
  <c r="AB28" i="36"/>
  <c r="AB11" i="36"/>
  <c r="AB26" i="36"/>
  <c r="AE76" i="36"/>
  <c r="AB33" i="36"/>
  <c r="AE67" i="36"/>
  <c r="AB57" i="36"/>
  <c r="AB36" i="36"/>
  <c r="AB65" i="36"/>
  <c r="AB71" i="36"/>
  <c r="AE41" i="36"/>
  <c r="AB52" i="36"/>
  <c r="AB61" i="36"/>
  <c r="AE52" i="36"/>
  <c r="AB39" i="36"/>
  <c r="AE8" i="36"/>
  <c r="AB12" i="36"/>
  <c r="AE9" i="36"/>
  <c r="AB8" i="36"/>
  <c r="AE18" i="36"/>
  <c r="AE46" i="36"/>
  <c r="AE56" i="36"/>
  <c r="P15" i="36"/>
  <c r="AB44" i="36"/>
  <c r="AB66" i="36"/>
  <c r="AB76" i="36"/>
  <c r="V15" i="36"/>
  <c r="AE60" i="36"/>
  <c r="J40" i="36"/>
  <c r="AB30" i="36"/>
  <c r="AE65" i="36"/>
  <c r="AB22" i="36"/>
  <c r="P37" i="36"/>
  <c r="AB32" i="36"/>
  <c r="AB31" i="36" s="1"/>
  <c r="AE73" i="36"/>
  <c r="AE74" i="36"/>
  <c r="Y21" i="36"/>
  <c r="Y40" i="36"/>
  <c r="AB7" i="36"/>
  <c r="AB17" i="36"/>
  <c r="V40" i="36"/>
  <c r="AB45" i="36"/>
  <c r="AE20" i="36"/>
  <c r="AB18" i="36"/>
  <c r="AB14" i="36"/>
  <c r="AB25" i="36"/>
  <c r="AB60" i="36"/>
  <c r="AE7" i="36"/>
  <c r="AB13" i="36"/>
  <c r="AE33" i="36"/>
  <c r="AE50" i="36"/>
  <c r="AE59" i="36"/>
  <c r="V37" i="36"/>
  <c r="AB59" i="36"/>
  <c r="AB24" i="36"/>
  <c r="AB23" i="36"/>
  <c r="AB29" i="36"/>
  <c r="V48" i="36"/>
  <c r="Y48" i="36"/>
  <c r="S37" i="36"/>
  <c r="AE57" i="36"/>
  <c r="S21" i="36"/>
  <c r="AB68" i="36"/>
  <c r="AE66" i="36"/>
  <c r="AE25" i="36"/>
  <c r="M21" i="36"/>
  <c r="AB43" i="36"/>
  <c r="P48" i="36"/>
  <c r="S48" i="36"/>
  <c r="AE61" i="36"/>
  <c r="AB42" i="36"/>
  <c r="AE29" i="36"/>
  <c r="AE30" i="36"/>
  <c r="AE23" i="36"/>
  <c r="S40" i="36"/>
  <c r="G31" i="36"/>
  <c r="AB27" i="36"/>
  <c r="AE24" i="36"/>
  <c r="J21" i="36"/>
  <c r="AE43" i="36"/>
  <c r="AE27" i="36"/>
  <c r="AE44" i="36"/>
  <c r="G40" i="36"/>
  <c r="S15" i="36"/>
  <c r="V21" i="36"/>
  <c r="Y37" i="36"/>
  <c r="G21" i="36"/>
  <c r="J31" i="36"/>
  <c r="AE28" i="36"/>
  <c r="AE45" i="36"/>
  <c r="AE26" i="36"/>
  <c r="AE42" i="36"/>
  <c r="AE72" i="36"/>
  <c r="AE36" i="36"/>
  <c r="AE71" i="36"/>
  <c r="P21" i="36"/>
  <c r="M40" i="36"/>
  <c r="P10" i="34"/>
  <c r="J10" i="34"/>
  <c r="M10" i="34"/>
  <c r="R7" i="24"/>
  <c r="O8" i="24"/>
  <c r="Q9" i="24"/>
  <c r="O9" i="24"/>
  <c r="Q13" i="24"/>
  <c r="O13" i="24"/>
  <c r="F6" i="24"/>
  <c r="G7" i="24" s="1"/>
  <c r="E7" i="24"/>
  <c r="Q8" i="24"/>
  <c r="Q10" i="24"/>
  <c r="C7" i="24"/>
  <c r="P47" i="9"/>
  <c r="E47" i="9" s="1"/>
  <c r="D11" i="9"/>
  <c r="P11" i="9" s="1"/>
  <c r="E11" i="9" s="1"/>
  <c r="P11" i="29"/>
  <c r="M31" i="36"/>
  <c r="U14" i="25"/>
  <c r="T14" i="25"/>
  <c r="U13" i="25"/>
  <c r="T13" i="25"/>
  <c r="V13" i="25" s="1"/>
  <c r="U12" i="25"/>
  <c r="T12" i="25"/>
  <c r="U11" i="25"/>
  <c r="T11" i="25"/>
  <c r="V11" i="25" s="1"/>
  <c r="U10" i="25"/>
  <c r="T10" i="25"/>
  <c r="U8" i="25"/>
  <c r="T8" i="25"/>
  <c r="V8" i="25" s="1"/>
  <c r="T6" i="25"/>
  <c r="V6" i="25" s="1"/>
  <c r="U6" i="25"/>
  <c r="U5" i="25"/>
  <c r="T5" i="25"/>
  <c r="E7" i="25"/>
  <c r="F7" i="25"/>
  <c r="H7" i="25"/>
  <c r="I7" i="25"/>
  <c r="K7" i="25"/>
  <c r="L7" i="25"/>
  <c r="N7" i="25"/>
  <c r="O7" i="25"/>
  <c r="Q7" i="25"/>
  <c r="R7" i="25"/>
  <c r="E9" i="25"/>
  <c r="F9" i="25"/>
  <c r="H9" i="25"/>
  <c r="I9" i="25"/>
  <c r="K9" i="25"/>
  <c r="L9" i="25"/>
  <c r="N9" i="25"/>
  <c r="O9" i="25"/>
  <c r="Q9" i="25"/>
  <c r="R9" i="25"/>
  <c r="U9" i="25"/>
  <c r="C9" i="25"/>
  <c r="C7" i="25"/>
  <c r="N48" i="36"/>
  <c r="V12" i="25" l="1"/>
  <c r="V14" i="25"/>
  <c r="T9" i="25"/>
  <c r="U7" i="25"/>
  <c r="AE31" i="36"/>
  <c r="O12" i="24"/>
  <c r="O11" i="24"/>
  <c r="G13" i="24"/>
  <c r="G8" i="24"/>
  <c r="G10" i="24"/>
  <c r="G11" i="24"/>
  <c r="O7" i="24"/>
  <c r="G12" i="24"/>
  <c r="Q7" i="24"/>
  <c r="R6" i="24"/>
  <c r="T7" i="25"/>
  <c r="V5" i="25"/>
  <c r="V10" i="25"/>
  <c r="G37" i="9"/>
  <c r="S37" i="9" s="1"/>
  <c r="G46" i="9"/>
  <c r="S46" i="9" s="1"/>
  <c r="R11" i="9"/>
  <c r="G11" i="9" s="1"/>
  <c r="S11" i="9" s="1"/>
  <c r="G15" i="9"/>
  <c r="S15" i="9" s="1"/>
  <c r="G7" i="9"/>
  <c r="S7" i="9" s="1"/>
  <c r="R31" i="9"/>
  <c r="G31" i="9" s="1"/>
  <c r="S31" i="9" s="1"/>
  <c r="G34" i="9"/>
  <c r="S34" i="9" s="1"/>
  <c r="R42" i="9"/>
  <c r="G42" i="9" s="1"/>
  <c r="S42" i="9" s="1"/>
  <c r="G43" i="9"/>
  <c r="S43" i="9" s="1"/>
  <c r="G26" i="9"/>
  <c r="S26" i="9" s="1"/>
  <c r="G35" i="9"/>
  <c r="S35" i="9" s="1"/>
  <c r="F8" i="9"/>
  <c r="O84" i="37"/>
  <c r="AC77" i="36"/>
  <c r="AD77" i="36"/>
  <c r="G77" i="36"/>
  <c r="AB48" i="36"/>
  <c r="AE70" i="36"/>
  <c r="AB62" i="36"/>
  <c r="AB70" i="36"/>
  <c r="AE40" i="36"/>
  <c r="AE15" i="36"/>
  <c r="AE21" i="36"/>
  <c r="AB15" i="36"/>
  <c r="S77" i="36"/>
  <c r="Y77" i="36"/>
  <c r="AE62" i="36"/>
  <c r="AA77" i="36"/>
  <c r="Z77" i="36"/>
  <c r="J77" i="36"/>
  <c r="AB21" i="36"/>
  <c r="AB37" i="36"/>
  <c r="AE48" i="36"/>
  <c r="AB40" i="36"/>
  <c r="C6" i="24"/>
  <c r="E6" i="24"/>
  <c r="D8" i="9"/>
  <c r="P8" i="9" s="1"/>
  <c r="E8" i="9" s="1"/>
  <c r="Q29" i="9"/>
  <c r="Q39" i="9"/>
  <c r="Q40" i="9"/>
  <c r="Q48" i="9"/>
  <c r="Q43" i="9"/>
  <c r="Q44" i="9"/>
  <c r="Q46" i="9"/>
  <c r="Q47" i="9"/>
  <c r="B47" i="9"/>
  <c r="B42" i="9"/>
  <c r="N42" i="9" s="1"/>
  <c r="C41" i="9"/>
  <c r="C44" i="9"/>
  <c r="C36" i="9"/>
  <c r="C32" i="9"/>
  <c r="B31" i="9"/>
  <c r="C26" i="9"/>
  <c r="C25" i="9"/>
  <c r="O25" i="9" s="1"/>
  <c r="C24" i="9"/>
  <c r="O24" i="9" s="1"/>
  <c r="C31" i="9"/>
  <c r="B16" i="9"/>
  <c r="N6" i="9"/>
  <c r="H29" i="37"/>
  <c r="J29" i="37" s="1"/>
  <c r="K16" i="37"/>
  <c r="M16" i="37" s="1"/>
  <c r="H16" i="37"/>
  <c r="J16" i="37" s="1"/>
  <c r="S9" i="24" l="1"/>
  <c r="S10" i="24"/>
  <c r="O6" i="24"/>
  <c r="S13" i="24"/>
  <c r="S12" i="24"/>
  <c r="S11" i="24"/>
  <c r="S8" i="24"/>
  <c r="S7" i="24"/>
  <c r="Q6" i="24"/>
  <c r="R8" i="9"/>
  <c r="O32" i="9"/>
  <c r="O36" i="9"/>
  <c r="O41" i="9"/>
  <c r="O26" i="9"/>
  <c r="N31" i="9"/>
  <c r="C33" i="9" s="1"/>
  <c r="C42" i="9"/>
  <c r="O42" i="9" s="1"/>
  <c r="B11" i="9"/>
  <c r="N11" i="9" s="1"/>
  <c r="N16" i="9"/>
  <c r="AE77" i="36"/>
  <c r="AB77" i="36"/>
  <c r="N47" i="9"/>
  <c r="R6" i="9"/>
  <c r="C7" i="9"/>
  <c r="C34" i="9"/>
  <c r="Q7" i="9"/>
  <c r="Q6" i="9"/>
  <c r="C47" i="9"/>
  <c r="C20" i="9"/>
  <c r="O20" i="9" s="1"/>
  <c r="C28" i="9"/>
  <c r="Q41" i="9"/>
  <c r="C43" i="9"/>
  <c r="O43" i="9" s="1"/>
  <c r="Q45" i="9"/>
  <c r="O31" i="9"/>
  <c r="C45" i="9"/>
  <c r="O45" i="9" s="1"/>
  <c r="Q38" i="9"/>
  <c r="Q37" i="9"/>
  <c r="Q35" i="9"/>
  <c r="Q34" i="9"/>
  <c r="Q49" i="9"/>
  <c r="Q33" i="9"/>
  <c r="C40" i="9"/>
  <c r="O40" i="9" s="1"/>
  <c r="C46" i="9"/>
  <c r="O46" i="9" s="1"/>
  <c r="Q31" i="9"/>
  <c r="Q27" i="9"/>
  <c r="B8" i="9"/>
  <c r="C11" i="9"/>
  <c r="O44" i="9"/>
  <c r="C30" i="9"/>
  <c r="O30" i="9" s="1"/>
  <c r="C6" i="9"/>
  <c r="O6" i="9" s="1"/>
  <c r="C27" i="9"/>
  <c r="C23" i="9"/>
  <c r="O23" i="9" s="1"/>
  <c r="C18" i="9"/>
  <c r="O18" i="9" s="1"/>
  <c r="C48" i="9"/>
  <c r="O48" i="9" s="1"/>
  <c r="C29" i="9"/>
  <c r="O29" i="9" s="1"/>
  <c r="C39" i="9"/>
  <c r="O39" i="9" s="1"/>
  <c r="G6" i="9" l="1"/>
  <c r="S6" i="9" s="1"/>
  <c r="C35" i="9"/>
  <c r="O35" i="9" s="1"/>
  <c r="G8" i="9"/>
  <c r="S8" i="9" s="1"/>
  <c r="C38" i="9"/>
  <c r="C37" i="9"/>
  <c r="O37" i="9" s="1"/>
  <c r="N8" i="9"/>
  <c r="C8" i="9" s="1"/>
  <c r="O27" i="9"/>
  <c r="O7" i="9"/>
  <c r="O47" i="9"/>
  <c r="O28" i="9"/>
  <c r="O33" i="9"/>
  <c r="O34" i="9"/>
  <c r="O11" i="9"/>
  <c r="Q36" i="9"/>
  <c r="Q42" i="9"/>
  <c r="Q32" i="9"/>
  <c r="Q23" i="9"/>
  <c r="Q24" i="9"/>
  <c r="Q25" i="9"/>
  <c r="Q26" i="9"/>
  <c r="C14" i="9"/>
  <c r="C13" i="9"/>
  <c r="O13" i="9" s="1"/>
  <c r="C17" i="9"/>
  <c r="C22" i="9"/>
  <c r="C12" i="9"/>
  <c r="C21" i="9"/>
  <c r="C16" i="9"/>
  <c r="C15" i="9"/>
  <c r="O15" i="9" s="1"/>
  <c r="C19" i="9"/>
  <c r="O38" i="9" l="1"/>
  <c r="O17" i="9"/>
  <c r="O16" i="9"/>
  <c r="O21" i="9"/>
  <c r="O19" i="9"/>
  <c r="O12" i="9"/>
  <c r="O22" i="9"/>
  <c r="O14" i="9"/>
  <c r="Q14" i="9"/>
  <c r="Q13" i="9"/>
  <c r="Q12" i="9"/>
  <c r="Q15" i="9"/>
  <c r="Q22" i="9"/>
  <c r="Q21" i="9"/>
  <c r="Q19" i="9"/>
  <c r="Q17" i="9"/>
  <c r="Q16" i="9"/>
  <c r="Q11" i="9"/>
  <c r="Q30" i="9"/>
  <c r="Q20" i="9"/>
  <c r="Q28" i="9"/>
  <c r="Q18" i="9"/>
  <c r="C9" i="9"/>
  <c r="O9" i="9" s="1"/>
  <c r="C10" i="9"/>
  <c r="O8" i="9"/>
  <c r="O10" i="9" l="1"/>
  <c r="Q10" i="9"/>
  <c r="Q9" i="9"/>
  <c r="Q8" i="9"/>
  <c r="N15" i="36" l="1"/>
  <c r="E11" i="10" l="1"/>
  <c r="D11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C13" i="10"/>
  <c r="D13" i="10"/>
  <c r="E13" i="10"/>
  <c r="B13" i="10"/>
  <c r="B6" i="10"/>
  <c r="C6" i="10"/>
  <c r="D6" i="10"/>
  <c r="E6" i="10"/>
  <c r="B7" i="10"/>
  <c r="C7" i="10"/>
  <c r="D7" i="10"/>
  <c r="E7" i="10"/>
  <c r="B8" i="10"/>
  <c r="C8" i="10"/>
  <c r="D8" i="10"/>
  <c r="E8" i="10"/>
  <c r="B9" i="10"/>
  <c r="C9" i="10"/>
  <c r="D9" i="10"/>
  <c r="E9" i="10"/>
  <c r="C5" i="10"/>
  <c r="D5" i="10"/>
  <c r="E5" i="10"/>
  <c r="B5" i="10"/>
  <c r="K77" i="37" l="1"/>
  <c r="M77" i="37" s="1"/>
  <c r="H77" i="37"/>
  <c r="J77" i="37" s="1"/>
  <c r="B77" i="37"/>
  <c r="D77" i="37" s="1"/>
  <c r="K53" i="37"/>
  <c r="M53" i="37" s="1"/>
  <c r="H53" i="37"/>
  <c r="J53" i="37" s="1"/>
  <c r="K49" i="37"/>
  <c r="M49" i="37" s="1"/>
  <c r="H49" i="37"/>
  <c r="J49" i="37" s="1"/>
  <c r="B49" i="37"/>
  <c r="K41" i="37"/>
  <c r="M41" i="37" s="1"/>
  <c r="H41" i="37"/>
  <c r="J41" i="37" s="1"/>
  <c r="B41" i="37"/>
  <c r="D41" i="37" s="1"/>
  <c r="K37" i="37"/>
  <c r="H37" i="37"/>
  <c r="J37" i="37" s="1"/>
  <c r="B37" i="37"/>
  <c r="D37" i="37" s="1"/>
  <c r="K29" i="37"/>
  <c r="M29" i="37" s="1"/>
  <c r="B29" i="37"/>
  <c r="D29" i="37" s="1"/>
  <c r="H10" i="37"/>
  <c r="D49" i="37" l="1"/>
  <c r="N49" i="37"/>
  <c r="P49" i="37" s="1"/>
  <c r="H84" i="37"/>
  <c r="J84" i="37" s="1"/>
  <c r="J10" i="37"/>
  <c r="B84" i="37"/>
  <c r="D84" i="37" s="1"/>
  <c r="N37" i="37"/>
  <c r="P37" i="37" s="1"/>
  <c r="K84" i="37"/>
  <c r="M84" i="37" s="1"/>
  <c r="M37" i="37"/>
  <c r="B70" i="36" l="1"/>
  <c r="D70" i="36" s="1"/>
  <c r="B40" i="36"/>
  <c r="N37" i="36"/>
  <c r="N77" i="36" s="1"/>
  <c r="P77" i="36" s="1"/>
  <c r="B31" i="36"/>
  <c r="B21" i="36"/>
  <c r="B77" i="36" l="1"/>
  <c r="D77" i="36" s="1"/>
  <c r="B9" i="25" l="1"/>
  <c r="B7" i="25"/>
  <c r="N6" i="29" l="1"/>
  <c r="P6" i="29" s="1"/>
  <c r="N83" i="37" l="1"/>
  <c r="P83" i="37" s="1"/>
  <c r="N82" i="37"/>
  <c r="P82" i="37" s="1"/>
  <c r="N81" i="37"/>
  <c r="P81" i="37" s="1"/>
  <c r="N80" i="37"/>
  <c r="P80" i="37" s="1"/>
  <c r="N79" i="37"/>
  <c r="P79" i="37" s="1"/>
  <c r="N78" i="37"/>
  <c r="P78" i="37" s="1"/>
  <c r="N77" i="37"/>
  <c r="P77" i="37" s="1"/>
  <c r="N57" i="37"/>
  <c r="P57" i="37" s="1"/>
  <c r="N56" i="37"/>
  <c r="P56" i="37" s="1"/>
  <c r="N55" i="37"/>
  <c r="P55" i="37" s="1"/>
  <c r="N54" i="37"/>
  <c r="P54" i="37" s="1"/>
  <c r="N53" i="37"/>
  <c r="P53" i="37" s="1"/>
  <c r="N45" i="37"/>
  <c r="P45" i="37" s="1"/>
  <c r="N43" i="37"/>
  <c r="P43" i="37" s="1"/>
  <c r="N42" i="37"/>
  <c r="P42" i="37" s="1"/>
  <c r="N30" i="37"/>
  <c r="P30" i="37" s="1"/>
  <c r="N27" i="37"/>
  <c r="P27" i="37" s="1"/>
  <c r="N26" i="37"/>
  <c r="P26" i="37" s="1"/>
  <c r="N23" i="37"/>
  <c r="P23" i="37" s="1"/>
  <c r="N22" i="37"/>
  <c r="P22" i="37" s="1"/>
  <c r="N19" i="37"/>
  <c r="P19" i="37" s="1"/>
  <c r="N18" i="37"/>
  <c r="P18" i="37" s="1"/>
  <c r="N17" i="37"/>
  <c r="P17" i="37" s="1"/>
  <c r="N16" i="37"/>
  <c r="P16" i="37" s="1"/>
  <c r="N15" i="37"/>
  <c r="P15" i="37" s="1"/>
  <c r="N14" i="37"/>
  <c r="P14" i="37" s="1"/>
  <c r="N13" i="37"/>
  <c r="P13" i="37" s="1"/>
  <c r="N12" i="37"/>
  <c r="P12" i="37" s="1"/>
  <c r="N11" i="37"/>
  <c r="P11" i="37" l="1"/>
  <c r="N10" i="37"/>
  <c r="C49" i="9"/>
  <c r="O49" i="9" s="1"/>
  <c r="N41" i="37"/>
  <c r="P41" i="37" s="1"/>
  <c r="N24" i="37"/>
  <c r="P24" i="37" s="1"/>
  <c r="N29" i="37"/>
  <c r="P29" i="37" s="1"/>
  <c r="P10" i="37" l="1"/>
  <c r="N84" i="37"/>
  <c r="P84" i="37" s="1"/>
  <c r="D40" i="36" l="1"/>
  <c r="D21" i="36" l="1"/>
  <c r="F5" i="10" l="1"/>
  <c r="F11" i="10" l="1"/>
  <c r="G11" i="10" s="1"/>
  <c r="F9" i="10"/>
  <c r="F8" i="10"/>
  <c r="F7" i="10"/>
  <c r="F6" i="10"/>
  <c r="G16" i="10"/>
  <c r="F16" i="10"/>
  <c r="G15" i="10"/>
  <c r="F15" i="10"/>
  <c r="G14" i="10"/>
  <c r="F14" i="10"/>
  <c r="G13" i="10"/>
  <c r="F13" i="10"/>
  <c r="G9" i="10"/>
  <c r="G8" i="10"/>
  <c r="G7" i="10"/>
  <c r="G6" i="10"/>
  <c r="G5" i="10"/>
  <c r="D6" i="6" l="1"/>
  <c r="C5" i="6"/>
  <c r="C4" i="6" s="1"/>
  <c r="B5" i="6"/>
  <c r="B4" i="6" s="1"/>
  <c r="D4" i="6" l="1"/>
  <c r="D5" i="6"/>
  <c r="V7" i="25"/>
  <c r="V9" i="25"/>
  <c r="H34" i="34"/>
  <c r="J34" i="34" s="1"/>
  <c r="P5" i="25"/>
  <c r="G14" i="25"/>
  <c r="G10" i="25"/>
  <c r="M12" i="25"/>
  <c r="D10" i="25"/>
  <c r="S10" i="25"/>
  <c r="P13" i="25"/>
  <c r="M11" i="25"/>
  <c r="S11" i="25"/>
  <c r="S5" i="25"/>
  <c r="P10" i="25"/>
  <c r="J10" i="25"/>
  <c r="P6" i="25"/>
  <c r="P7" i="25"/>
  <c r="J11" i="25"/>
  <c r="G12" i="25"/>
  <c r="S14" i="25"/>
  <c r="G9" i="25"/>
  <c r="G8" i="25"/>
  <c r="M13" i="25"/>
  <c r="D12" i="25"/>
  <c r="J12" i="25"/>
  <c r="J13" i="25"/>
  <c r="M6" i="25"/>
  <c r="M7" i="25"/>
  <c r="M9" i="25"/>
  <c r="M8" i="25"/>
  <c r="G11" i="25"/>
  <c r="P14" i="25"/>
  <c r="S7" i="25"/>
  <c r="S6" i="25"/>
  <c r="P11" i="25"/>
  <c r="S13" i="25"/>
  <c r="G13" i="25"/>
  <c r="S8" i="25"/>
  <c r="S9" i="25"/>
  <c r="D13" i="25"/>
  <c r="S12" i="25"/>
  <c r="D11" i="25"/>
  <c r="D6" i="25"/>
  <c r="D7" i="25"/>
  <c r="P9" i="25"/>
  <c r="P8" i="25"/>
  <c r="J9" i="25"/>
  <c r="J8" i="25"/>
  <c r="J14" i="25"/>
  <c r="G7" i="25"/>
  <c r="G6" i="25"/>
  <c r="M10" i="25"/>
  <c r="D14" i="25"/>
  <c r="J7" i="25"/>
  <c r="J6" i="25"/>
  <c r="G5" i="25"/>
  <c r="D8" i="25"/>
  <c r="D9" i="25"/>
  <c r="D5" i="25"/>
  <c r="J5" i="25"/>
  <c r="M14" i="25"/>
  <c r="P12" i="25"/>
</calcChain>
</file>

<file path=xl/sharedStrings.xml><?xml version="1.0" encoding="utf-8"?>
<sst xmlns="http://schemas.openxmlformats.org/spreadsheetml/2006/main" count="1349" uniqueCount="402">
  <si>
    <t>Доля девочек соответствующего возраста в численности всех девочек в возрасте 0-17 лет включительно (%)</t>
  </si>
  <si>
    <t>Доля девочек соответствующего возраста в численности всего населения (%)</t>
  </si>
  <si>
    <t>Раздел II. Численность врачей акушеров-гинекологов, оказывающих специализированную гинекологическую помощь детям</t>
  </si>
  <si>
    <t>Итого</t>
  </si>
  <si>
    <t>5 - 9 лет</t>
  </si>
  <si>
    <t>0 - 4 года</t>
  </si>
  <si>
    <t>10 - 14 лет</t>
  </si>
  <si>
    <t>15 - 17 лет</t>
  </si>
  <si>
    <t>Травмы половых органов  S30.2, S31.4, S31.5</t>
  </si>
  <si>
    <t xml:space="preserve">Лейомиома матки D25  </t>
  </si>
  <si>
    <t>до 14 лет</t>
  </si>
  <si>
    <t>15-17 лет</t>
  </si>
  <si>
    <t>кол-во</t>
  </si>
  <si>
    <t>%</t>
  </si>
  <si>
    <t>Медицинская реабилитация в амбулаторных условиях и в дневных стационарах</t>
  </si>
  <si>
    <t>Медицинская реабилитация в стационарных условиях</t>
  </si>
  <si>
    <t>Лечение в амбулаторных условиях и в дневных стационарах</t>
  </si>
  <si>
    <t>Лечение в стационарных условиях</t>
  </si>
  <si>
    <t>Доброкачественное заболевание шейки матки N87</t>
  </si>
  <si>
    <t>Врожденная аномалия молочной железы и соска Q83</t>
  </si>
  <si>
    <t>Раздел I. Общая численность населения и численность детского населения, в том числе девочек</t>
  </si>
  <si>
    <t>другие виды аборта (криминальный) О05</t>
  </si>
  <si>
    <t>аборт неуточненный (внебольничный) О06</t>
  </si>
  <si>
    <t>самопроизвольный аборт О03</t>
  </si>
  <si>
    <t>другие анормальные продукты зачатия O02</t>
  </si>
  <si>
    <t>Охват профилактическим осмотром девочек (% осмотренных от подлежащих осмотру)</t>
  </si>
  <si>
    <t>- cклерозирующий лихен N76.8</t>
  </si>
  <si>
    <t>х</t>
  </si>
  <si>
    <t>- эндометриоз яичника N80.1</t>
  </si>
  <si>
    <t>- эндометриоз тазовой брюшины N80.3</t>
  </si>
  <si>
    <t>- вульвы и влагалища C51.- + C52.-</t>
  </si>
  <si>
    <t>- тела матки C54.- + C55.-</t>
  </si>
  <si>
    <t>- эндометриоз матки, включен аденомиоз N80.0</t>
  </si>
  <si>
    <t>- острый тазовый перитонит N73.3</t>
  </si>
  <si>
    <t>- тазовые перитонеальные спайки N73.6</t>
  </si>
  <si>
    <t>- вульвит острый и обострение хронического N76.2-3</t>
  </si>
  <si>
    <t>- вульвовагинит острый и обострение хронического N76.0-1</t>
  </si>
  <si>
    <t>Аногенитальные бородавки (папилломы ) A63.0</t>
  </si>
  <si>
    <t>- тела и шейки матки Q51</t>
  </si>
  <si>
    <t>- киста фолликулярная N83.0</t>
  </si>
  <si>
    <t>- киста желтого тела, в т.ч. геморрагическая (апоплексия) N83.1</t>
  </si>
  <si>
    <t>- молочной железы С50.-</t>
  </si>
  <si>
    <t>- яичника С56.-</t>
  </si>
  <si>
    <t>- при синдроме Тернера Q96.0-9</t>
  </si>
  <si>
    <t>- у женщин с кариотипом 46,XY Q97.3</t>
  </si>
  <si>
    <t>- при агенезии гонад у женщин с кариотипом 46,ХХ</t>
  </si>
  <si>
    <t>- при гипофункции гипофиза/гипоталамуса E23</t>
  </si>
  <si>
    <t>- преждевременное телархе E30.8</t>
  </si>
  <si>
    <t>- периферическое ППР (МОБ-синдром) Q78.1</t>
  </si>
  <si>
    <t>- гонадотропинзависимое ППР E22.8</t>
  </si>
  <si>
    <t>- на фоне адреногенитальных расстройств E25.-</t>
  </si>
  <si>
    <t>-  у первобеременных</t>
  </si>
  <si>
    <t xml:space="preserve">- у первобеременных О03-О06, всего </t>
  </si>
  <si>
    <t>- у ВИЧ-инфицированных женщин О03-О06</t>
  </si>
  <si>
    <t>- из них проведено медикаментозным методом</t>
  </si>
  <si>
    <t>- пузырный занос О01</t>
  </si>
  <si>
    <t>аборт по медицинским показаниям О04</t>
  </si>
  <si>
    <t>- в сроки до 12 недель</t>
  </si>
  <si>
    <t>- в сроки с 12 до 22 недель</t>
  </si>
  <si>
    <t>- инфекции половых путей и тазовых органов О08.0</t>
  </si>
  <si>
    <t>- эмболия О08.2</t>
  </si>
  <si>
    <t>- шок О08.3</t>
  </si>
  <si>
    <t>- неудачная попытка аборта О07</t>
  </si>
  <si>
    <t>Раздел XIII. Контрацепция</t>
  </si>
  <si>
    <t>- медикаментозным методом</t>
  </si>
  <si>
    <t>- длительное или чрезмерное кровотечение О08.1</t>
  </si>
  <si>
    <t>Доброкачественное новообразование влагалища и вульвы D28</t>
  </si>
  <si>
    <t>Численность детей в возрасте 0-17 лет включительно (девочек и мальчиков)</t>
  </si>
  <si>
    <t>Доля детей (девочек и мальчиков) соответствующего возраста в численности всего населения (%)</t>
  </si>
  <si>
    <t xml:space="preserve">Численность девочек в возрасте 0-17 лет включительно </t>
  </si>
  <si>
    <t>Доля девочек в возрасте 0-17 лет включительно в численности женского населения (%)</t>
  </si>
  <si>
    <t>* - в том числе имеющих действующий сертификат (менее 5 лет с момента последнего курса) о тематическом усовершенствовании (ТУ) по гинекологии детей и подростков</t>
  </si>
  <si>
    <t>** - в том числе имеющих действующий сертификат (менее 5 лет с момента последнего курса) о тематическом усовершенствовании (ТУ) по гинекологии детей и подростков</t>
  </si>
  <si>
    <t>Раздел III. Результаты  профилактических осмотров организованных и неорганизованных девочек декретируемых возрастов (на основании приказа № 514н от 10.08.2017)</t>
  </si>
  <si>
    <t>зарегистрировано заболеваний</t>
  </si>
  <si>
    <t>из них с впервые в жизни установленным диагнозом</t>
  </si>
  <si>
    <t>0-14 лет</t>
  </si>
  <si>
    <t>Взято под диспансерное наблюдение</t>
  </si>
  <si>
    <t>Снято с диспансерного наблюдения</t>
  </si>
  <si>
    <t>выскабливание матки (кроме аборта)</t>
  </si>
  <si>
    <t>по поводу внематочной беременности</t>
  </si>
  <si>
    <t>гистероскопия</t>
  </si>
  <si>
    <t>экстирпация и надвлагалищная ампутация матки</t>
  </si>
  <si>
    <t xml:space="preserve">(по данным формы статистической отчетности № 030-ПО/о-17, п. 4.1, 4.2)
</t>
  </si>
  <si>
    <t>Санаторно-курортное лечение</t>
  </si>
  <si>
    <t>Показатели</t>
  </si>
  <si>
    <t>Заполняется региональной службой статистики</t>
  </si>
  <si>
    <t xml:space="preserve">в женских консультациях </t>
  </si>
  <si>
    <t>Численность женского населения</t>
  </si>
  <si>
    <t>в детских поликлиниках и детских поликлинических отделениях</t>
  </si>
  <si>
    <t>в центрах охраны репродуктивного здоровья подростков</t>
  </si>
  <si>
    <t>в консультативно-диагностических центрах</t>
  </si>
  <si>
    <t>в центрах планирования семьи и репродукции</t>
  </si>
  <si>
    <t>в прочих медицинских организациях</t>
  </si>
  <si>
    <t>Возрастная группа (полных лет включительно)</t>
  </si>
  <si>
    <t>Итого:</t>
  </si>
  <si>
    <t>Раздел VIII. Данные обеспеченности гинекологическими койками для детей в возрасте от 0 до 17 лет</t>
  </si>
  <si>
    <t>в условиях взрослых стационарных медицинских организаций</t>
  </si>
  <si>
    <t>в условиях детских стационарных медицинских организаций, в том числе:</t>
  </si>
  <si>
    <t>- врожденные аномалии развития фаллопиевых труб (фимбриальная киста -гидатида) Q50.4</t>
  </si>
  <si>
    <t>- врожденные аномалии развития широких связок (эпооофорона, гартнерова хода, пароовариальная) Q50.5</t>
  </si>
  <si>
    <t>Всего заболеваний:</t>
  </si>
  <si>
    <t>Лапаротомия</t>
  </si>
  <si>
    <t>Лапароскопия диагностическая/лечебная</t>
  </si>
  <si>
    <t>Возрастная группа</t>
  </si>
  <si>
    <t>- вульва</t>
  </si>
  <si>
    <t>- влагалище</t>
  </si>
  <si>
    <t>- яичник</t>
  </si>
  <si>
    <t>- маточная труба</t>
  </si>
  <si>
    <t>Раздел XII. Исход беременности у несовершеннолетних</t>
  </si>
  <si>
    <t>Всего прерываний беременности О03-О06 (по данным Формы №13 "Сведения о беременности с абортивным исходом"), из них:</t>
  </si>
  <si>
    <t>Прерывание беременности в срок с 12 до 22 недель, всего из них:</t>
  </si>
  <si>
    <t>Осложнения, вызванные абортом О08, всего из них:</t>
  </si>
  <si>
    <t>Число консультаций, проведенных по вопросам охраны репродуктивного здоровья (Z70.0-6)</t>
  </si>
  <si>
    <t>Число девочек, которым рекомендовано лечение, медицинская реабилитация, санаторно-курортное лечение после прерывания беременности</t>
  </si>
  <si>
    <t>Раздел XV. Охват дополнительными медицинскими услугами после прерывания беременности</t>
  </si>
  <si>
    <t>Раздел XVI. Число девочек, прошедших дополнительные консультации и исследования</t>
  </si>
  <si>
    <t>медицинский аборт О04, проведенный по социальным показаниям, из них:</t>
  </si>
  <si>
    <t>медицинский аборт О04, в том числе:</t>
  </si>
  <si>
    <t>за</t>
  </si>
  <si>
    <t>год</t>
  </si>
  <si>
    <t>Ф.И.О. полностью:</t>
  </si>
  <si>
    <t xml:space="preserve">E-mail
</t>
  </si>
  <si>
    <t>Телефон:</t>
  </si>
  <si>
    <t>Название субъекта Российской Федерации</t>
  </si>
  <si>
    <t>Дата:</t>
  </si>
  <si>
    <t>дд/мм/гггг</t>
  </si>
  <si>
    <t>Процент оздоровления</t>
  </si>
  <si>
    <t>Число гинекологических коек, развернутых для детей в возрасте от 0 до 17 лет включительно всего, из них:</t>
  </si>
  <si>
    <t>Выписано больных всего, из них:</t>
  </si>
  <si>
    <t>Состояло под диспансерным наблюдением на конец года, предшествовавшего отчетному</t>
  </si>
  <si>
    <t>0-4 года</t>
  </si>
  <si>
    <t>5-9 лет</t>
  </si>
  <si>
    <t>10-14 лет</t>
  </si>
  <si>
    <t>- выворот матки N85.5</t>
  </si>
  <si>
    <t>- внутриматочные сращения N85.3</t>
  </si>
  <si>
    <t>- аплазия влагалища при функционирующей матке Q52.0</t>
  </si>
  <si>
    <t>- аплазия влагалища и матки Q51.0</t>
  </si>
  <si>
    <t>0-17 лет</t>
  </si>
  <si>
    <t>Роды - общее число, из них:</t>
  </si>
  <si>
    <r>
      <t xml:space="preserve">Кроме того: </t>
    </r>
    <r>
      <rPr>
        <i/>
        <sz val="12"/>
        <color theme="1"/>
        <rFont val="Times New Roman"/>
        <family val="1"/>
        <charset val="204"/>
      </rPr>
      <t>- внематочная беременность О00</t>
    </r>
  </si>
  <si>
    <t>Число женщин, умерших после прерывания беременности O02-O06, всего из них:</t>
  </si>
  <si>
    <t>Укомплектованность амбулаторного звена</t>
  </si>
  <si>
    <t>Укомплектованность стационарного звена</t>
  </si>
  <si>
    <t>Ответственный за отчет (должность):</t>
  </si>
  <si>
    <t>Раздел XIV. Число девочек, которым рекомендовано лечение, медицинская реабилитация, санаторно-курортное лечение</t>
  </si>
  <si>
    <t>II. Предложения по развитию службы репродуктивного здоровья девочек от 0 до 17 лет включительно</t>
  </si>
  <si>
    <t>I. Описание проблем в сфере охраны репродуктивного здоровья девочек от 0 до 17 лет включительно в медицинской организации, в субъекте, в регионе</t>
  </si>
  <si>
    <t>- получивших консервативное лечение</t>
  </si>
  <si>
    <t>медицинский аборт легальный:</t>
  </si>
  <si>
    <t>медицинский аборт, проведенный по медицинским показаниям:</t>
  </si>
  <si>
    <t>Число девушек, обратившихся за советом о любой контрацепции в отчетном году (Z30.0), всего</t>
  </si>
  <si>
    <t>Нуждались в амбулаторных условиях и в дневных стационарах</t>
  </si>
  <si>
    <t>Прошли в амбулаторных условиях и в дневных стационарах</t>
  </si>
  <si>
    <t>Нуждались в стационарных условиях</t>
  </si>
  <si>
    <t>Прошли в стационарных условиях</t>
  </si>
  <si>
    <t xml:space="preserve">                   - в профильных гинекологических отделениях</t>
  </si>
  <si>
    <t xml:space="preserve">                   - в непрофильных (хирургических, урологических и иных) отделениях</t>
  </si>
  <si>
    <t>Число физических лиц основных работников на занятых должностях в амбулаторных условиях*</t>
  </si>
  <si>
    <t>3 года</t>
  </si>
  <si>
    <t>6 лет</t>
  </si>
  <si>
    <t>15 лет</t>
  </si>
  <si>
    <t>16 лет</t>
  </si>
  <si>
    <t>17 лет</t>
  </si>
  <si>
    <t>Всего</t>
  </si>
  <si>
    <t>Нозологии</t>
  </si>
  <si>
    <t>Общее число врачей акушеров-гинекологов, совмещающих амбулаторно-профилактическую и стационарную работу с девочками</t>
  </si>
  <si>
    <t>Число должностей врачей акушеров-гинекологов в подразделениях, оказывающих медицинскую помощь в амбулаторных условиях - штатных</t>
  </si>
  <si>
    <t>Число должностей врачей акушеров-гинекологов в подразделениях, оказывающих медицинскую помощь в амбулаторных условиях - занятых</t>
  </si>
  <si>
    <t>Число должностей врачей акушеров-гинекологов в подразделениях, оказывающих медицинскую помощь в стационарных условиях - штатных</t>
  </si>
  <si>
    <t>Число должностей врачей акушеров-гинекологов в подразделениях, оказывающих медицинскую помощь в стационарных условиях - занятых</t>
  </si>
  <si>
    <t xml:space="preserve">Число физических лиц основных работников на занятых должностях в стационарных условиях </t>
  </si>
  <si>
    <t xml:space="preserve">Число врачей-акушеров-гинекологов, участвующих в  профилактических осмотрах девочек декретируемых возрастов** </t>
  </si>
  <si>
    <t xml:space="preserve">Общая численность населения  </t>
  </si>
  <si>
    <t>13 лет</t>
  </si>
  <si>
    <t>Заполняется кадровой службой по данным формы № 30 в редакции от 30.12.2020  (таблица 1100)</t>
  </si>
  <si>
    <t>(по данным формы №30 от 30.12.2020, табл. 2105)</t>
  </si>
  <si>
    <r>
      <t>Заполняется службой медицинской статистики по</t>
    </r>
    <r>
      <rPr>
        <sz val="12"/>
        <rFont val="Times New Roman"/>
        <family val="1"/>
        <charset val="204"/>
      </rPr>
      <t xml:space="preserve"> данным формы №12 (табл. 1000, 2000) </t>
    </r>
    <r>
      <rPr>
        <sz val="12"/>
        <color theme="1"/>
        <rFont val="Times New Roman"/>
        <family val="1"/>
        <charset val="204"/>
      </rPr>
      <t>и по данным приказа №1130н</t>
    </r>
  </si>
  <si>
    <t>Общее число функционирующих кабинетов врачей гинекологов для несовершеннолетних</t>
  </si>
  <si>
    <t xml:space="preserve"> (форма № 30 от 30.12.2020 (приказ №863) и № 14 от 18.12.2020 (приказ №812) для ЛПУ, имеющих в структуре гинекологические койки для детей в возрасте от 0 до 17 лет включительно) </t>
  </si>
  <si>
    <t xml:space="preserve">  районной больницы</t>
  </si>
  <si>
    <t xml:space="preserve">  дневного стационара ЦОРЗП</t>
  </si>
  <si>
    <t xml:space="preserve">  городской больницы</t>
  </si>
  <si>
    <t xml:space="preserve">  областной многопрофильной больницы</t>
  </si>
  <si>
    <t xml:space="preserve">  специализированного стационара округа</t>
  </si>
  <si>
    <t xml:space="preserve">  Федерального специализированного учреждения</t>
  </si>
  <si>
    <t>операции на молочной железе</t>
  </si>
  <si>
    <t>заполняется по форме 14  приказ 812 от 18.12.2020</t>
  </si>
  <si>
    <t>заполняется на основании формы 32 приложение№1 Приказ № 876 от 31.12.2020 раздел 2201</t>
  </si>
  <si>
    <t>имеющих ВМС</t>
  </si>
  <si>
    <t>использующих гормональную контрацепцию</t>
  </si>
  <si>
    <t>использующих барьерную контрацепцию</t>
  </si>
  <si>
    <t>использующих прерванный половой акт</t>
  </si>
  <si>
    <t xml:space="preserve">применивших аварийную гормональную контрацепцию </t>
  </si>
  <si>
    <t xml:space="preserve">Состоит под наблюдением на конец года, в том числе: </t>
  </si>
  <si>
    <t>Годовой отчет врача-акушера-гинеколога для несовершеннолетних</t>
  </si>
  <si>
    <t>Состоит под диспансерным наблюдением на конец отчетного года</t>
  </si>
  <si>
    <t>Субъект РФ</t>
  </si>
  <si>
    <t>ВСЕГО</t>
  </si>
  <si>
    <t>Раздел IV. Структура выявленных гинекологических заболеваний и нарушений полового развития при профилактическом осмотре у несовершеннолетних девочек декретируемых возрастов</t>
  </si>
  <si>
    <t>(за основу взята учетная форма № 030-ПО/у-17 "сведения о профилактических медицинских осмотрах несовершеннолетнего")</t>
  </si>
  <si>
    <t>удаление 1 яичника</t>
  </si>
  <si>
    <t>удаление 2 яичников</t>
  </si>
  <si>
    <t>по поводу новообразований</t>
  </si>
  <si>
    <t>по поводу перекручивания с некрозом яичника</t>
  </si>
  <si>
    <t>по поводу  сактосальпинкса</t>
  </si>
  <si>
    <t>операций с применением высоких медицинских технологий (ВМТ)</t>
  </si>
  <si>
    <t>осложнения во время и после операции</t>
  </si>
  <si>
    <t>2. Заполняйте все разделы и графы таблицы</t>
  </si>
  <si>
    <t>- вульвовагинит N76.0-1</t>
  </si>
  <si>
    <t>неправильное заполнение</t>
  </si>
  <si>
    <t>- вульвит N76.2-3</t>
  </si>
  <si>
    <t>правильное заполнение</t>
  </si>
  <si>
    <t>6. Обратите внимание на подсчет корректных сумм в таблицах, например:</t>
  </si>
  <si>
    <t>- склерозирующий лихен N76.8</t>
  </si>
  <si>
    <t>Прошу  учесть при заполнении следующие моменты/либо отослать пояснения сотрудникам, которые будут заполнять формы:</t>
  </si>
  <si>
    <t>Воспалительные заболевания вульвы и влагалища N75-N77, из них</t>
  </si>
  <si>
    <t>Общее число операций на женских половых органах, из них:</t>
  </si>
  <si>
    <t>Раздел V. Данные о работе врача кабинета врача- гинеколога для несовершеннолетних</t>
  </si>
  <si>
    <r>
      <t>3. В строках, где стоят формулы, не нужно вписывать данные от руки. Результат считается автоматически. Эти строки выделены</t>
    </r>
    <r>
      <rPr>
        <sz val="12"/>
        <color theme="7" tint="-0.249977111117893"/>
        <rFont val="Times New Roman"/>
        <family val="1"/>
        <charset val="204"/>
      </rPr>
      <t xml:space="preserve"> </t>
    </r>
    <r>
      <rPr>
        <b/>
        <sz val="12"/>
        <color theme="7" tint="-0.249977111117893"/>
        <rFont val="Times New Roman"/>
        <family val="1"/>
        <charset val="204"/>
      </rPr>
      <t>желтым</t>
    </r>
    <r>
      <rPr>
        <sz val="12"/>
        <color theme="1"/>
        <rFont val="Times New Roman"/>
        <family val="1"/>
        <charset val="204"/>
      </rPr>
      <t xml:space="preserve"> цветом </t>
    </r>
  </si>
  <si>
    <t>ПОКАЗАТЕЛИ</t>
  </si>
  <si>
    <t>Заполняется службой медицинской статистики в абсолютных числах, по данным формы №12 (табл. 1000, 2000)</t>
  </si>
  <si>
    <t>- обильные, частые и нерегулярные менструальные кровотечения (АМКПП) N92.2</t>
  </si>
  <si>
    <t>- сальпингит и оофорит N70</t>
  </si>
  <si>
    <t>- воспалительная болезнь матки (эндомиометрит, метрит, миометрит, C4 абсцесс матки) A13N71</t>
  </si>
  <si>
    <t>- вульвовагинит N76.0-N76.1</t>
  </si>
  <si>
    <t>- вульвит N76.2-N76.3</t>
  </si>
  <si>
    <t>- cлабовыраженная дисплазия (ЦИН I / LSIL) N87.0</t>
  </si>
  <si>
    <t>Доброкачественная опухоль яичника D27</t>
  </si>
  <si>
    <t xml:space="preserve"> -преждевременное телархе E30.8</t>
  </si>
  <si>
    <t>Беременность, роды и послеродовый период О00-О99</t>
  </si>
  <si>
    <t>- сифилис A51.0, А51.3, N74.2</t>
  </si>
  <si>
    <t>- гонорея A54.0-2, N74.3</t>
  </si>
  <si>
    <t>- хламидиоз A56.0-2, N74.4</t>
  </si>
  <si>
    <t>- трихомониаз A59.0</t>
  </si>
  <si>
    <t>- аногенитальная герпетическая вирусная инфекция A60.0-1</t>
  </si>
  <si>
    <t>Всего заболеваний</t>
  </si>
  <si>
    <t>- преждевременное телархе Е30.8</t>
  </si>
  <si>
    <r>
      <t xml:space="preserve">4. В строках, где стоит </t>
    </r>
    <r>
      <rPr>
        <b/>
        <sz val="14"/>
        <color theme="1"/>
        <rFont val="Times New Roman"/>
        <family val="1"/>
        <charset val="204"/>
      </rPr>
      <t>"х"</t>
    </r>
    <r>
      <rPr>
        <sz val="12"/>
        <color theme="1"/>
        <rFont val="Times New Roman"/>
        <family val="1"/>
        <charset val="204"/>
      </rPr>
      <t xml:space="preserve"> не может быть никаких цифр, так как диагноз не соответствует возрасту</t>
    </r>
  </si>
  <si>
    <r>
      <t>5. В тех разделах, где в таблицах есть разбивка по возрастам, должны быть не только итоговые данные 0-17 лет или "всего", но и все данные по возрастам,</t>
    </r>
    <r>
      <rPr>
        <b/>
        <sz val="12"/>
        <color theme="1"/>
        <rFont val="Times New Roman"/>
        <family val="1"/>
        <charset val="204"/>
      </rPr>
      <t xml:space="preserve"> например:</t>
    </r>
  </si>
  <si>
    <t>1. Будьте  внимательны и ответственны при заполнении годового отчета .</t>
  </si>
  <si>
    <t>Численность девочек от 0 до 4 лет включительно, из них:</t>
  </si>
  <si>
    <t>в год достижения возраста 3 года</t>
  </si>
  <si>
    <t xml:space="preserve">в год достижения возраста 6 лет </t>
  </si>
  <si>
    <t xml:space="preserve">в год достижения возраста 13 лет </t>
  </si>
  <si>
    <t>в год достижения возраста 15 лет</t>
  </si>
  <si>
    <t xml:space="preserve">в год достижения возраста 16 лет </t>
  </si>
  <si>
    <t xml:space="preserve">в год достижения возраста 17 лет </t>
  </si>
  <si>
    <t xml:space="preserve">Число детей-инвалидов в возрасте от 0 до 17 лет включительно </t>
  </si>
  <si>
    <t>Число девочек с 5 до 9 лет включительно, из них:</t>
  </si>
  <si>
    <t>Число девочек с 10 до 14 лет включительно, из них:</t>
  </si>
  <si>
    <t>Число девочек с 0 до 14 лет включительно</t>
  </si>
  <si>
    <t>Число девочек с 15 до 17 лет включительно, из них:</t>
  </si>
  <si>
    <r>
      <t xml:space="preserve">Число девочек, </t>
    </r>
    <r>
      <rPr>
        <b/>
        <sz val="12"/>
        <color theme="1"/>
        <rFont val="Times New Roman"/>
        <family val="1"/>
        <charset val="204"/>
      </rPr>
      <t>подлежащих профилактическому осмотру</t>
    </r>
    <r>
      <rPr>
        <sz val="12"/>
        <color theme="1"/>
        <rFont val="Times New Roman"/>
        <family val="1"/>
        <charset val="204"/>
      </rPr>
      <t xml:space="preserve"> в соответствующем возрасте (абсолютное число)</t>
    </r>
  </si>
  <si>
    <r>
      <t>Число осмотренных девочек</t>
    </r>
    <r>
      <rPr>
        <b/>
        <sz val="12"/>
        <color theme="1"/>
        <rFont val="Times New Roman"/>
        <family val="1"/>
        <charset val="204"/>
      </rPr>
      <t>, из числа подлежащих осмотру</t>
    </r>
    <r>
      <rPr>
        <sz val="12"/>
        <color theme="1"/>
        <rFont val="Times New Roman"/>
        <family val="1"/>
        <charset val="204"/>
      </rPr>
      <t xml:space="preserve"> в соответствующем возрасте (абсолютное число)</t>
    </r>
  </si>
  <si>
    <t>Число девочек, отнесенных к 1 группе здоровья из числа осмотренных</t>
  </si>
  <si>
    <t>Число девочек, отнесенных к 2 группе здоровья из числа осмотренных</t>
  </si>
  <si>
    <t>Число девочек, отнесенных к 3 группе здоровья из числа осмотренных</t>
  </si>
  <si>
    <t>Число девочек, отнесенных к 4 группе здоровья из числа осмотренных</t>
  </si>
  <si>
    <t>Число девочек, отнесенных к 5 группе здоровья из числа осмотренных</t>
  </si>
  <si>
    <t>Число выявленных больных с гинекологическим заболеванием, нарушением полового развития и патологией молочных желез</t>
  </si>
  <si>
    <t>% выявленных больных с гинекологическим заболеванием, нарушением полового развития и патологией молочных желез</t>
  </si>
  <si>
    <t>отсутствие менструаций, скудные и редкие менструации N91</t>
  </si>
  <si>
    <t>обильные, частые и нерегулярные менструации N92.2-3; N93.9</t>
  </si>
  <si>
    <t xml:space="preserve"> - изъязвление вульвы N76.6</t>
  </si>
  <si>
    <t xml:space="preserve"> - болезни бартолиниевой железы (киста, абсцесс) N75</t>
  </si>
  <si>
    <t xml:space="preserve"> - киста вульвы N90.7</t>
  </si>
  <si>
    <t>(выборка из учетной формы № 030-ПО/у-17 с добавлениями "сведения о профилактических медицинских осмотрах несовершеннолетнего")</t>
  </si>
  <si>
    <t>Гирсутизм L68.0</t>
  </si>
  <si>
    <t>Беременность, роды и послеродовый период О00-О99, Z33</t>
  </si>
  <si>
    <t>Преждевременное половое развитие Е22.8, Е25.-, Е27.0, Е 30.1, Е30.8, Q78.1, из них:</t>
  </si>
  <si>
    <t>Нарушения ритма и характера менструаций N91-N93, из них:</t>
  </si>
  <si>
    <t xml:space="preserve">Аногенитальные бородавки (папилломы, кондиломы вульвы) А63.0 </t>
  </si>
  <si>
    <t>Раздел IV. Структура выявленных гинекологических заболеваний и нарушений полового развития при профилактическом осмотре у девочек 0-17 лет включительно</t>
  </si>
  <si>
    <t>Число посещений врача акушера-гинеколога, из них:</t>
  </si>
  <si>
    <t xml:space="preserve"> - по поводу заболеваний</t>
  </si>
  <si>
    <t xml:space="preserve"> - с профилактическими и иными целями (за исключением девочек, направленных на плановый профилактический осмотр в декретируемом возрасте)</t>
  </si>
  <si>
    <t>в перинатальных центрах</t>
  </si>
  <si>
    <t>Количество девочек, прошедших полный цикл вакцинации от вируса папилломы человека  с учетом возрастных групп (всего)</t>
  </si>
  <si>
    <t>Количество девочек, переданных под наблюдение поликлиники для взрослых/женской консультации (по данным формы № 12, табл. 2001)</t>
  </si>
  <si>
    <t>- прооперированных, из них в условиях:</t>
  </si>
  <si>
    <t>Всего зарегистрировано заболеваний</t>
  </si>
  <si>
    <t>Задержка полового развития Е23.0-1,Е26.6, Е28.3, Е30.0, Е45., Е89.3-4, Q50.0, Q96.</t>
  </si>
  <si>
    <t>Проводится диспансерное наблюдение на конец отчетного периода</t>
  </si>
  <si>
    <t>Взято по результатам данного осмотра                 (из графы 15)</t>
  </si>
  <si>
    <t>Воспалительные болезни женских тазовых органов всего  N70-74, из них:</t>
  </si>
  <si>
    <t>Эндометриоз всего N80, из них:</t>
  </si>
  <si>
    <r>
      <t xml:space="preserve">Инфекции передаваемые половым путем всего, из них:         </t>
    </r>
    <r>
      <rPr>
        <b/>
        <sz val="14"/>
        <color theme="1"/>
        <rFont val="Times New Roman"/>
        <family val="1"/>
        <charset val="204"/>
      </rPr>
      <t>(данные территориальных органов Росстата)</t>
    </r>
  </si>
  <si>
    <t>Преждевременное половое развитие E22.8, E25.-, E27.0, E30.1.,Q78.1,  из них:</t>
  </si>
  <si>
    <t>Задержка полового развития E23.0-1, E26.6, E28.3, E30.0, E45.-, E89.3-4, Q50.0, Q96., из них:</t>
  </si>
  <si>
    <t>Воспалительные болезни женских тазовых органов (ВЗОМТ) всего  N70-74 всего, из них:</t>
  </si>
  <si>
    <t>Воспалительные заболевания вульвы и влагалища всего N75-77всего, из них:</t>
  </si>
  <si>
    <t>Врожденные аномалии (пороки) женских половых органов Q50-Q52, из них:</t>
  </si>
  <si>
    <t>Невоспалительные болезни яичника,  маточной трубы и широкой связки матки всего N83.0–9,  из них:</t>
  </si>
  <si>
    <t>Злокачественные новообразования C00-C96, впервые выявленные всего, из них:</t>
  </si>
  <si>
    <t>Прерывание беременности в сроки до 12 недель О02-О06 всего, из них:</t>
  </si>
  <si>
    <t>Осложнения, вызванные абортом О08 всего, из них:</t>
  </si>
  <si>
    <t>- длительное или массивное кровотечение О08.1</t>
  </si>
  <si>
    <t>Болезни молочной железы N60-N64, D24 всего , из них:</t>
  </si>
  <si>
    <t>- cклерозирующий лихен N76.8/лейокплакия вульвы N90.4</t>
  </si>
  <si>
    <t>Воспалительные заболевания вульвы и влагалища всего N75-N77, N90.4,N90.7, из них.:</t>
  </si>
  <si>
    <t>Дисплазия шейки матки N87,  из них:</t>
  </si>
  <si>
    <t>Преждевременное половое развитие для девочек в возрасте до 8 лет, E22.8, E25.-, E27.0, E30.1.,Q78.1, из них:</t>
  </si>
  <si>
    <t>- аменорея N91.0; N91.1(отсутствие менструации 6 и более месяцев)</t>
  </si>
  <si>
    <t>- олигоменорея N91.3- 4(задержки менструации на 1,5 и более месяцев)</t>
  </si>
  <si>
    <t>- воспалительная болезнь шейки матки (экзоцервицит, эндоцервицит с наличием или без эрозии или эктропиона) N72</t>
  </si>
  <si>
    <t>- умеренно выраженная дисплазия (ЦИН II/HSIL) N87.1</t>
  </si>
  <si>
    <t>Задержка полового развития E23.0-1, E26.6, E28.3, E30.0, E34.5, E45., E89.3-4, Q97.3, Q 96 из них:</t>
  </si>
  <si>
    <t xml:space="preserve"> - cиндром андрогенной резистентности, тестикулярной феминизации, периферичесокй гармональной рецепции E34,5</t>
  </si>
  <si>
    <t xml:space="preserve"> - клитора  Q52.6 и малых половых губ  Q52.7-8</t>
  </si>
  <si>
    <t>- шейки матки С53, карцинома in situ  D06, ЦИН III  N87.2</t>
  </si>
  <si>
    <t>Рубцовая деформация вульвы и влагалища N89.5</t>
  </si>
  <si>
    <t>Нарушение мочеполовой системы после медицинских процедур N99, из них:</t>
  </si>
  <si>
    <t>- послеоперационные спайки влагалища N99.2</t>
  </si>
  <si>
    <t xml:space="preserve"> - послеоперационные спайки в малом тазу N99.4</t>
  </si>
  <si>
    <t>- порок развития вульвы Q52</t>
  </si>
  <si>
    <t>- кистозная аномалия развития яичника Q50.1</t>
  </si>
  <si>
    <r>
      <t>Раздел VI. Сведения о заболеваниях, зарегистрированных по обращаемости</t>
    </r>
    <r>
      <rPr>
        <b/>
        <sz val="12"/>
        <color theme="1"/>
        <rFont val="Times New Roman"/>
        <family val="1"/>
        <charset val="204"/>
      </rPr>
      <t xml:space="preserve">
</t>
    </r>
  </si>
  <si>
    <t>Раздел VII. Мероприятия по диспансеризации девочек с гинекологическими заболеваниями</t>
  </si>
  <si>
    <t xml:space="preserve">Раздел X. Сведения о заболеваниях, зарегистрированных при выписке девочек из стационара </t>
  </si>
  <si>
    <t xml:space="preserve"> - послеоперационные тазовые перитонеальные спайки N99.4</t>
  </si>
  <si>
    <t>Количество девочек, подвергнутых в отчетном году оперативным вмешательствам</t>
  </si>
  <si>
    <t xml:space="preserve"> РФ</t>
  </si>
  <si>
    <t>** - в том числе в составе выездных бригад</t>
  </si>
  <si>
    <t xml:space="preserve"> Сращение вульвы (малых половых губ) N90.8</t>
  </si>
  <si>
    <t xml:space="preserve">Злокачественные новообразования вульвы и влагалища С51, С52 </t>
  </si>
  <si>
    <t>Злокачественные новообразования шейки матки С53 (при наличии условий и взятии мазка с шейки матки на цитологическое исследование, согласно приказу 1130н)</t>
  </si>
  <si>
    <t xml:space="preserve"> Травмы наружных половых органов S30.2, S31.4-5</t>
  </si>
  <si>
    <t xml:space="preserve"> Дисменорея N94.4-N94.6</t>
  </si>
  <si>
    <t xml:space="preserve"> Синдром предменструального напряжения N94.3</t>
  </si>
  <si>
    <t xml:space="preserve"> Вульвит N76.2-3</t>
  </si>
  <si>
    <t xml:space="preserve"> Склерозирующий лихен N76.8/лейкоплакия вульвы N90.4 </t>
  </si>
  <si>
    <t xml:space="preserve"> Изъязвление вульвы N76.6</t>
  </si>
  <si>
    <t xml:space="preserve"> Болезни бартолиниевой железы (киста, абсцесс) N75</t>
  </si>
  <si>
    <t xml:space="preserve"> Киста вульвы N90.7</t>
  </si>
  <si>
    <t xml:space="preserve"> Вульвовагинит N76.0-1</t>
  </si>
  <si>
    <t xml:space="preserve"> Воспалительные болезни молочной железы (мастит, абсцесс) N61</t>
  </si>
  <si>
    <t xml:space="preserve"> Гипертрофия молочной железы N62</t>
  </si>
  <si>
    <t xml:space="preserve"> Образование молочной железы неуточненное (узелок, узелки) N63</t>
  </si>
  <si>
    <t xml:space="preserve"> Мастодиния N64.4</t>
  </si>
  <si>
    <t>Врожденные аномалии (пороки развития) вульвы (персистирующий урогенитальный синус, клитора, гимена, влагалища) Q52.0, Q52.1, Q52.3, Q52.5, Q52.6</t>
  </si>
  <si>
    <t xml:space="preserve"> Недостаточность питания Е40- Е46</t>
  </si>
  <si>
    <t xml:space="preserve"> Ожирение Е66</t>
  </si>
  <si>
    <t>Всего выявлено болезней мочеполовой системы и молочных желез</t>
  </si>
  <si>
    <t xml:space="preserve"> - при синдроме Тернера Q 96.</t>
  </si>
  <si>
    <t xml:space="preserve"> - при cиндроме андрогенной резистентности E34.5</t>
  </si>
  <si>
    <t xml:space="preserve"> - у женщины с 46, XY кариотипом Q97.3 </t>
  </si>
  <si>
    <t>Преждевременная недеостаточность яичников Е28.3</t>
  </si>
  <si>
    <t>Синдром поликистоза яичников E28.2</t>
  </si>
  <si>
    <t xml:space="preserve"> Дисменорея N94.4-6</t>
  </si>
  <si>
    <r>
      <t xml:space="preserve"> Экзо- и эндоцервицит шейки матки N72 (при наличии условий и взятии мазка с шейки матки на цитологическое исследование, согласно приказу 1130н)                                   </t>
    </r>
    <r>
      <rPr>
        <b/>
        <sz val="12"/>
        <color rgb="FF000000"/>
        <rFont val="Times New Roman"/>
        <family val="1"/>
        <charset val="204"/>
      </rPr>
      <t xml:space="preserve"> NB!  Эктропион шейки матки без цервицита является нормой, не включать</t>
    </r>
  </si>
  <si>
    <t xml:space="preserve">Дисплазия шейки матки N87 (при наличии условий и взятии мазка с шейки матки на цитологическое исследование, согласно приказу 1130н)    </t>
  </si>
  <si>
    <t xml:space="preserve"> Аногенитальные бородавки(папилломы, кондиломы вульвы) A63.0-1</t>
  </si>
  <si>
    <t>ВПЧ B97.7</t>
  </si>
  <si>
    <t xml:space="preserve"> Эндометриоз всего N80, из них:</t>
  </si>
  <si>
    <t xml:space="preserve"> Киста  фолликулярная  N83.0</t>
  </si>
  <si>
    <t xml:space="preserve"> Киста  желтого тела N83.1</t>
  </si>
  <si>
    <t xml:space="preserve"> Сращения вульвы (малых половых губ) N90.8</t>
  </si>
  <si>
    <t xml:space="preserve"> Врожденные аномалии (пороки) A61тела и шейки матки Q51 (при наличии данных УЗИ или МРТ органов малого таза) </t>
  </si>
  <si>
    <t xml:space="preserve"> Врожденные аномалии (пороки) вульвы (персистирующий урогенитальный синус) Q52.5</t>
  </si>
  <si>
    <t xml:space="preserve"> Врожденные аномалии (пороки) клитора и малых половых губ Q52.6</t>
  </si>
  <si>
    <t xml:space="preserve"> Врожденные аномалии (пороки) влагалища Q52.0, Q52.1, Q52.3</t>
  </si>
  <si>
    <t>село</t>
  </si>
  <si>
    <t>город</t>
  </si>
  <si>
    <t>итого</t>
  </si>
  <si>
    <t xml:space="preserve">город </t>
  </si>
  <si>
    <t>Раздел XI. Количество девочек, подвергнутых в отчетном году оперативным вмешательствам по данным формы №14 (табл. 4000), формы № 30, (табл. 2800)</t>
  </si>
  <si>
    <t xml:space="preserve"> Киста пароовариальная Q50.5</t>
  </si>
  <si>
    <t xml:space="preserve">  - образование в молочной железе неуточненное (узелок, узелки) N63</t>
  </si>
  <si>
    <t xml:space="preserve"> - воспалительные болезни молочной железы N61</t>
  </si>
  <si>
    <t xml:space="preserve">  - гипертрофия молочной железы N62</t>
  </si>
  <si>
    <t xml:space="preserve">  - мастодиния N64.4</t>
  </si>
  <si>
    <t xml:space="preserve"> -  доброкачественная дисплазия молочной железы N60</t>
  </si>
  <si>
    <t xml:space="preserve"> - доброкачественное новообразование молочной железы (фиброаденома) D24</t>
  </si>
  <si>
    <t>Злокачественные новообразования C00-C97, N87.2, D06 из них:(после согласования данных с детскими онкологами):</t>
  </si>
  <si>
    <t>Преждевременная недостаточность яичников Е28.3</t>
  </si>
  <si>
    <t xml:space="preserve"> - гидросальпинкс N70.1</t>
  </si>
  <si>
    <t>- острое и обострение хронического сальпингита и оофорита, в том числе абсцесс, пиосальпинкс,тубоовариальное образование) N70.0</t>
  </si>
  <si>
    <t>Сращения малых половых губ N90.8</t>
  </si>
  <si>
    <t>Аллергический дерматит кожи вульвы и промежности L23</t>
  </si>
  <si>
    <t xml:space="preserve"> - синдром постовариоэктомии N95.3</t>
  </si>
  <si>
    <t>Другие невоспалительные болезни матки  N85, за исключением шейки, из них.:</t>
  </si>
  <si>
    <t>- перекручивание образования/придатка матки N83.5, в т.ч. врожденный перекрут яичгика Q50.2</t>
  </si>
  <si>
    <t xml:space="preserve"> - киста пароовариальная Q50.5</t>
  </si>
  <si>
    <t>- эндометриоз матки (аденомиоз) N80.0</t>
  </si>
  <si>
    <t>- эндометриоз ректовагинальной перегородки и влагалища N80.4</t>
  </si>
  <si>
    <t>Полип женских половых органов N84</t>
  </si>
  <si>
    <t xml:space="preserve"> - атрофия молочной железы (асимметрия) N64.2</t>
  </si>
  <si>
    <t>- органосохраняющая операция на матке</t>
  </si>
  <si>
    <t>- злокачественные новообразования молочной железы C50</t>
  </si>
  <si>
    <t xml:space="preserve"> - злокачественные новообразования вульвы и влагалища C51, C52</t>
  </si>
  <si>
    <t xml:space="preserve"> - злокачественные новообразования  шейки матки: С53, карцинома in situ  D06, ЦИН III  N87.2</t>
  </si>
  <si>
    <t xml:space="preserve"> - злокачественные новообразования тела матки C54, C55</t>
  </si>
  <si>
    <t xml:space="preserve"> - злокачественные новообразования яичника C56</t>
  </si>
  <si>
    <t>Локализация операвтивного вмешательства</t>
  </si>
  <si>
    <t>Итого 0-14 лет</t>
  </si>
  <si>
    <t>Всего 0-17 лет</t>
  </si>
  <si>
    <t>Итого 0-17 лет</t>
  </si>
  <si>
    <t>Вяткина Екатерина Анатольевна</t>
  </si>
  <si>
    <t xml:space="preserve">ГВС по гинекологии детей и подростков, репродуктивному здоровью МЗ РК, зав. ЦОРЗП ГБУЗ РК "КРКПЦ" </t>
  </si>
  <si>
    <t>8(8212)44 11 61, доб 205</t>
  </si>
  <si>
    <t xml:space="preserve">vea@perinatal-komi.ru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</si>
</sst>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19]0%"/>
  </numFmts>
  <fonts count="4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</font>
    <font>
      <sz val="2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12"/>
      <color theme="7" tint="-0.249977111117893"/>
      <name val="Times New Roman"/>
      <family val="1"/>
      <charset val="204"/>
    </font>
    <font>
      <b/>
      <sz val="12"/>
      <color theme="7" tint="-0.249977111117893"/>
      <name val="Times New Roman"/>
      <family val="1"/>
      <charset val="204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sz val="11"/>
      <color theme="9" tint="-0.49998474074526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rgb="FF464C55"/>
      <name val="Times New Roman"/>
      <family val="1"/>
      <charset val="204"/>
    </font>
    <font>
      <sz val="9"/>
      <color rgb="FF464C55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1"/>
      <color rgb="FF464C55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5FFE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9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  <xf numFmtId="0" fontId="23" fillId="0" borderId="0"/>
    <xf numFmtId="0" fontId="35" fillId="0" borderId="0"/>
    <xf numFmtId="165" fontId="37" fillId="0" borderId="0" applyBorder="0" applyProtection="0"/>
    <xf numFmtId="0" fontId="37" fillId="0" borderId="0"/>
    <xf numFmtId="9" fontId="37" fillId="0" borderId="0" applyBorder="0" applyProtection="0"/>
    <xf numFmtId="0" fontId="47" fillId="0" borderId="0" applyNumberFormat="0" applyFill="0" applyBorder="0" applyAlignment="0" applyProtection="0"/>
  </cellStyleXfs>
  <cellXfs count="467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4" fillId="0" borderId="0" xfId="0" applyFont="1" applyBorder="1" applyAlignment="1">
      <alignment vertical="top"/>
    </xf>
    <xf numFmtId="0" fontId="4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right" vertical="top"/>
    </xf>
    <xf numFmtId="0" fontId="2" fillId="5" borderId="9" xfId="0" applyFont="1" applyFill="1" applyBorder="1" applyAlignment="1">
      <alignment horizontal="center" vertical="top"/>
    </xf>
    <xf numFmtId="0" fontId="0" fillId="0" borderId="0" xfId="0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1" fillId="0" borderId="1" xfId="0" applyFont="1" applyFill="1" applyBorder="1" applyAlignment="1" applyProtection="1">
      <alignment vertical="center" wrapText="1" readingOrder="1"/>
    </xf>
    <xf numFmtId="49" fontId="10" fillId="0" borderId="1" xfId="0" applyNumberFormat="1" applyFont="1" applyFill="1" applyBorder="1" applyAlignment="1" applyProtection="1">
      <alignment vertical="center" wrapText="1" readingOrder="1"/>
    </xf>
    <xf numFmtId="0" fontId="5" fillId="0" borderId="1" xfId="0" applyFont="1" applyFill="1" applyBorder="1" applyAlignment="1" applyProtection="1">
      <alignment vertical="center" wrapText="1" readingOrder="1"/>
    </xf>
    <xf numFmtId="49" fontId="1" fillId="0" borderId="1" xfId="0" applyNumberFormat="1" applyFont="1" applyFill="1" applyBorder="1" applyAlignment="1" applyProtection="1">
      <alignment vertical="center" wrapText="1" readingOrder="1"/>
    </xf>
    <xf numFmtId="49" fontId="5" fillId="0" borderId="1" xfId="0" applyNumberFormat="1" applyFont="1" applyFill="1" applyBorder="1" applyAlignment="1" applyProtection="1">
      <alignment vertical="center" wrapText="1" readingOrder="1"/>
    </xf>
    <xf numFmtId="0" fontId="1" fillId="0" borderId="0" xfId="0" applyFont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1" fillId="3" borderId="4" xfId="0" applyFont="1" applyFill="1" applyBorder="1" applyAlignment="1" applyProtection="1">
      <alignment vertical="top" wrapText="1"/>
    </xf>
    <xf numFmtId="0" fontId="4" fillId="3" borderId="0" xfId="0" applyFont="1" applyFill="1" applyAlignment="1" applyProtection="1">
      <alignment vertical="top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13" fillId="3" borderId="0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0" fillId="3" borderId="0" xfId="0" applyFont="1" applyFill="1" applyAlignment="1" applyProtection="1">
      <alignment vertical="top"/>
      <protection locked="0"/>
    </xf>
    <xf numFmtId="49" fontId="1" fillId="3" borderId="1" xfId="0" quotePrefix="1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/>
    </xf>
    <xf numFmtId="49" fontId="5" fillId="3" borderId="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top"/>
      <protection locked="0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/>
    </xf>
    <xf numFmtId="1" fontId="11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9" fillId="3" borderId="4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4" fillId="8" borderId="0" xfId="0" applyFont="1" applyFill="1" applyAlignment="1">
      <alignment vertical="top" wrapText="1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vertical="center" wrapText="1"/>
    </xf>
    <xf numFmtId="0" fontId="0" fillId="3" borderId="0" xfId="0" applyFont="1" applyFill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164" fontId="1" fillId="8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1" fillId="8" borderId="1" xfId="0" applyFont="1" applyFill="1" applyBorder="1" applyAlignment="1" applyProtection="1">
      <alignment vertical="center" wrapText="1"/>
    </xf>
    <xf numFmtId="1" fontId="1" fillId="8" borderId="1" xfId="0" applyNumberFormat="1" applyFont="1" applyFill="1" applyBorder="1" applyAlignment="1" applyProtection="1">
      <alignment horizontal="center" vertical="center" wrapText="1"/>
    </xf>
    <xf numFmtId="1" fontId="1" fillId="8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0" borderId="0" xfId="0" applyFont="1"/>
    <xf numFmtId="0" fontId="0" fillId="10" borderId="1" xfId="0" applyFill="1" applyBorder="1"/>
    <xf numFmtId="0" fontId="0" fillId="6" borderId="1" xfId="0" applyFill="1" applyBorder="1"/>
    <xf numFmtId="0" fontId="0" fillId="4" borderId="1" xfId="0" applyFill="1" applyBorder="1"/>
    <xf numFmtId="0" fontId="0" fillId="3" borderId="1" xfId="0" applyFill="1" applyBorder="1"/>
    <xf numFmtId="0" fontId="2" fillId="6" borderId="1" xfId="0" applyFont="1" applyFill="1" applyBorder="1" applyAlignment="1" applyProtection="1">
      <alignment horizontal="center" vertical="top" wrapText="1"/>
    </xf>
    <xf numFmtId="0" fontId="9" fillId="4" borderId="12" xfId="0" applyFont="1" applyFill="1" applyBorder="1" applyAlignment="1" applyProtection="1">
      <alignment horizontal="center" vertical="top" wrapText="1"/>
    </xf>
    <xf numFmtId="0" fontId="0" fillId="9" borderId="1" xfId="0" applyFill="1" applyBorder="1"/>
    <xf numFmtId="0" fontId="1" fillId="4" borderId="1" xfId="0" applyFont="1" applyFill="1" applyBorder="1" applyAlignment="1" applyProtection="1">
      <alignment horizontal="center" vertical="center"/>
    </xf>
    <xf numFmtId="0" fontId="7" fillId="10" borderId="1" xfId="0" applyFont="1" applyFill="1" applyBorder="1"/>
    <xf numFmtId="0" fontId="7" fillId="9" borderId="1" xfId="0" applyFont="1" applyFill="1" applyBorder="1"/>
    <xf numFmtId="0" fontId="0" fillId="11" borderId="1" xfId="0" applyFill="1" applyBorder="1"/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1" fontId="1" fillId="0" borderId="8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1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1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" fillId="8" borderId="1" xfId="0" applyNumberFormat="1" applyFont="1" applyFill="1" applyBorder="1" applyAlignment="1" applyProtection="1">
      <alignment horizontal="center" vertical="center" wrapText="1" readingOrder="1"/>
    </xf>
    <xf numFmtId="1" fontId="1" fillId="8" borderId="8" xfId="0" applyNumberFormat="1" applyFont="1" applyFill="1" applyBorder="1" applyAlignment="1" applyProtection="1">
      <alignment horizontal="center" vertical="center"/>
    </xf>
    <xf numFmtId="0" fontId="29" fillId="6" borderId="1" xfId="0" applyFont="1" applyFill="1" applyBorder="1"/>
    <xf numFmtId="0" fontId="29" fillId="0" borderId="1" xfId="0" applyFont="1" applyBorder="1"/>
    <xf numFmtId="0" fontId="0" fillId="8" borderId="1" xfId="0" applyFill="1" applyBorder="1"/>
    <xf numFmtId="0" fontId="30" fillId="0" borderId="0" xfId="0" applyFont="1"/>
    <xf numFmtId="49" fontId="11" fillId="3" borderId="1" xfId="0" applyNumberFormat="1" applyFont="1" applyFill="1" applyBorder="1" applyAlignment="1" applyProtection="1">
      <alignment horizontal="left" vertical="center" wrapText="1"/>
    </xf>
    <xf numFmtId="49" fontId="11" fillId="3" borderId="1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vertical="center" wrapText="1"/>
    </xf>
    <xf numFmtId="49" fontId="11" fillId="3" borderId="3" xfId="0" applyNumberFormat="1" applyFont="1" applyFill="1" applyBorder="1" applyAlignment="1" applyProtection="1">
      <alignment horizontal="left" vertical="center" wrapText="1"/>
    </xf>
    <xf numFmtId="49" fontId="27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/>
    <xf numFmtId="49" fontId="11" fillId="3" borderId="1" xfId="0" applyNumberFormat="1" applyFont="1" applyFill="1" applyBorder="1" applyAlignment="1" applyProtection="1">
      <alignment vertical="center" wrapText="1" readingOrder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164" fontId="1" fillId="8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/>
    <xf numFmtId="0" fontId="2" fillId="2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 wrapText="1"/>
    </xf>
    <xf numFmtId="0" fontId="1" fillId="3" borderId="4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3" borderId="8" xfId="0" applyFont="1" applyFill="1" applyBorder="1" applyAlignment="1" applyProtection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4" fontId="2" fillId="8" borderId="1" xfId="0" applyNumberFormat="1" applyFont="1" applyFill="1" applyBorder="1" applyAlignment="1" applyProtection="1">
      <alignment horizontal="center" vertical="center"/>
    </xf>
    <xf numFmtId="1" fontId="1" fillId="13" borderId="1" xfId="0" applyNumberFormat="1" applyFont="1" applyFill="1" applyBorder="1" applyAlignment="1" applyProtection="1">
      <alignment horizontal="center" vertical="center" wrapText="1"/>
    </xf>
    <xf numFmtId="0" fontId="1" fillId="8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164" fontId="1" fillId="8" borderId="1" xfId="0" applyNumberFormat="1" applyFont="1" applyFill="1" applyBorder="1" applyAlignment="1" applyProtection="1">
      <alignment horizontal="center" vertical="center"/>
    </xf>
    <xf numFmtId="1" fontId="1" fillId="8" borderId="1" xfId="0" applyNumberFormat="1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vertical="top"/>
      <protection locked="0"/>
    </xf>
    <xf numFmtId="1" fontId="2" fillId="8" borderId="8" xfId="0" applyNumberFormat="1" applyFont="1" applyFill="1" applyBorder="1" applyAlignment="1" applyProtection="1">
      <alignment horizontal="center" vertical="center"/>
      <protection locked="0"/>
    </xf>
    <xf numFmtId="1" fontId="2" fillId="8" borderId="14" xfId="0" applyNumberFormat="1" applyFont="1" applyFill="1" applyBorder="1" applyAlignment="1" applyProtection="1">
      <alignment horizontal="center" vertical="center"/>
    </xf>
    <xf numFmtId="1" fontId="2" fillId="8" borderId="1" xfId="0" applyNumberFormat="1" applyFont="1" applyFill="1" applyBorder="1" applyAlignment="1" applyProtection="1">
      <alignment horizontal="center" vertical="center" wrapText="1"/>
    </xf>
    <xf numFmtId="1" fontId="2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</xf>
    <xf numFmtId="1" fontId="2" fillId="8" borderId="1" xfId="0" applyNumberFormat="1" applyFont="1" applyFill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1" fontId="2" fillId="8" borderId="1" xfId="0" applyNumberFormat="1" applyFont="1" applyFill="1" applyBorder="1" applyAlignment="1" applyProtection="1">
      <alignment horizontal="center" vertical="center"/>
      <protection locked="0"/>
    </xf>
    <xf numFmtId="1" fontId="2" fillId="8" borderId="1" xfId="0" applyNumberFormat="1" applyFont="1" applyFill="1" applyBorder="1" applyAlignment="1" applyProtection="1">
      <alignment horizontal="center" vertical="center" readingOrder="1"/>
    </xf>
    <xf numFmtId="1" fontId="2" fillId="8" borderId="1" xfId="0" applyNumberFormat="1" applyFont="1" applyFill="1" applyBorder="1" applyAlignment="1" applyProtection="1">
      <alignment horizontal="center" vertical="center" wrapText="1" readingOrder="1"/>
    </xf>
    <xf numFmtId="1" fontId="1" fillId="3" borderId="1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  <protection locked="0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1" fontId="1" fillId="6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3" fillId="8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top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" fontId="1" fillId="8" borderId="14" xfId="0" applyNumberFormat="1" applyFont="1" applyFill="1" applyBorder="1" applyAlignment="1" applyProtection="1">
      <alignment horizontal="center" vertical="center" wrapText="1"/>
    </xf>
    <xf numFmtId="1" fontId="1" fillId="0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2" fillId="0" borderId="14" xfId="0" applyFont="1" applyBorder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</xf>
    <xf numFmtId="1" fontId="1" fillId="0" borderId="1" xfId="0" applyNumberFormat="1" applyFont="1" applyBorder="1" applyAlignment="1" applyProtection="1">
      <alignment vertical="center" wrapText="1"/>
    </xf>
    <xf numFmtId="1" fontId="4" fillId="0" borderId="0" xfId="0" applyNumberFormat="1" applyFont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vertical="center" wrapText="1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41" fillId="3" borderId="0" xfId="0" applyFont="1" applyFill="1" applyAlignment="1" applyProtection="1">
      <alignment vertical="top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" fontId="1" fillId="13" borderId="14" xfId="0" applyNumberFormat="1" applyFont="1" applyFill="1" applyBorder="1" applyAlignment="1" applyProtection="1">
      <alignment horizontal="center" vertical="center" wrapText="1"/>
    </xf>
    <xf numFmtId="0" fontId="36" fillId="3" borderId="1" xfId="0" applyNumberFormat="1" applyFont="1" applyFill="1" applyBorder="1" applyAlignment="1" applyProtection="1">
      <alignment vertical="center" wrapText="1"/>
    </xf>
    <xf numFmtId="1" fontId="2" fillId="8" borderId="14" xfId="0" applyNumberFormat="1" applyFont="1" applyFill="1" applyBorder="1" applyAlignment="1" applyProtection="1">
      <alignment horizontal="center" vertical="center" wrapText="1"/>
    </xf>
    <xf numFmtId="49" fontId="1" fillId="3" borderId="14" xfId="0" applyNumberFormat="1" applyFont="1" applyFill="1" applyBorder="1" applyAlignment="1" applyProtection="1">
      <alignment horizontal="left" vertical="center" wrapText="1"/>
    </xf>
    <xf numFmtId="49" fontId="11" fillId="3" borderId="14" xfId="0" applyNumberFormat="1" applyFont="1" applyFill="1" applyBorder="1" applyAlignment="1" applyProtection="1">
      <alignment horizontal="left" vertical="center" wrapText="1"/>
    </xf>
    <xf numFmtId="0" fontId="42" fillId="0" borderId="0" xfId="0" applyFont="1" applyFill="1" applyBorder="1" applyAlignment="1" applyProtection="1">
      <alignment vertical="top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12" fillId="3" borderId="14" xfId="0" applyFont="1" applyFill="1" applyBorder="1" applyAlignment="1" applyProtection="1">
      <alignment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12" fillId="8" borderId="1" xfId="0" applyNumberFormat="1" applyFont="1" applyFill="1" applyBorder="1" applyAlignment="1" applyProtection="1">
      <alignment horizontal="center" vertical="center"/>
    </xf>
    <xf numFmtId="164" fontId="39" fillId="8" borderId="1" xfId="0" applyNumberFormat="1" applyFont="1" applyFill="1" applyBorder="1" applyAlignment="1" applyProtection="1">
      <alignment horizontal="center" vertical="center"/>
    </xf>
    <xf numFmtId="9" fontId="12" fillId="8" borderId="1" xfId="1" applyFont="1" applyFill="1" applyBorder="1" applyAlignment="1" applyProtection="1">
      <alignment horizontal="center" vertical="center"/>
      <protection locked="0"/>
    </xf>
    <xf numFmtId="9" fontId="39" fillId="8" borderId="1" xfId="1" applyFont="1" applyFill="1" applyBorder="1" applyAlignment="1" applyProtection="1">
      <alignment horizontal="center" vertical="center"/>
      <protection locked="0"/>
    </xf>
    <xf numFmtId="0" fontId="39" fillId="14" borderId="1" xfId="0" applyFont="1" applyFill="1" applyBorder="1" applyAlignment="1" applyProtection="1">
      <alignment horizontal="center" vertical="center" wrapText="1"/>
    </xf>
    <xf numFmtId="49" fontId="11" fillId="3" borderId="16" xfId="0" applyNumberFormat="1" applyFont="1" applyFill="1" applyBorder="1" applyAlignment="1" applyProtection="1">
      <alignment horizontal="left" vertical="center" wrapText="1"/>
    </xf>
    <xf numFmtId="1" fontId="1" fillId="3" borderId="16" xfId="0" applyNumberFormat="1" applyFont="1" applyFill="1" applyBorder="1" applyAlignment="1" applyProtection="1">
      <alignment horizontal="center" vertical="center" wrapText="1"/>
    </xf>
    <xf numFmtId="1" fontId="1" fillId="0" borderId="16" xfId="0" applyNumberFormat="1" applyFont="1" applyFill="1" applyBorder="1" applyAlignment="1" applyProtection="1">
      <alignment horizontal="center" vertical="center"/>
    </xf>
    <xf numFmtId="1" fontId="1" fillId="13" borderId="16" xfId="0" applyNumberFormat="1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</xf>
    <xf numFmtId="0" fontId="31" fillId="5" borderId="14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top"/>
      <protection locked="0"/>
    </xf>
    <xf numFmtId="0" fontId="2" fillId="2" borderId="7" xfId="0" applyFont="1" applyFill="1" applyBorder="1" applyAlignment="1" applyProtection="1">
      <alignment horizontal="center" vertical="top" wrapText="1"/>
    </xf>
    <xf numFmtId="0" fontId="40" fillId="0" borderId="0" xfId="0" applyFont="1" applyAlignment="1" applyProtection="1">
      <alignment horizontal="left" vertical="top" wrapText="1"/>
      <protection locked="0"/>
    </xf>
    <xf numFmtId="1" fontId="1" fillId="8" borderId="14" xfId="0" applyNumberFormat="1" applyFont="1" applyFill="1" applyBorder="1" applyAlignment="1" applyProtection="1">
      <alignment horizontal="center" vertical="center"/>
    </xf>
    <xf numFmtId="1" fontId="1" fillId="13" borderId="8" xfId="0" applyNumberFormat="1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</xf>
    <xf numFmtId="1" fontId="1" fillId="0" borderId="16" xfId="0" applyNumberFormat="1" applyFont="1" applyFill="1" applyBorder="1" applyAlignment="1" applyProtection="1">
      <alignment horizontal="center" vertical="center" wrapText="1"/>
    </xf>
    <xf numFmtId="1" fontId="2" fillId="8" borderId="16" xfId="0" applyNumberFormat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34" fillId="2" borderId="14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vertical="top"/>
      <protection locked="0"/>
    </xf>
    <xf numFmtId="1" fontId="1" fillId="14" borderId="1" xfId="0" applyNumberFormat="1" applyFont="1" applyFill="1" applyBorder="1" applyAlignment="1" applyProtection="1">
      <alignment horizontal="center" vertical="center" wrapText="1"/>
    </xf>
    <xf numFmtId="1" fontId="1" fillId="14" borderId="16" xfId="0" applyNumberFormat="1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1" fontId="2" fillId="14" borderId="14" xfId="0" applyNumberFormat="1" applyFont="1" applyFill="1" applyBorder="1" applyAlignment="1" applyProtection="1">
      <alignment horizontal="center" vertical="center"/>
    </xf>
    <xf numFmtId="1" fontId="11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1" fontId="11" fillId="0" borderId="14" xfId="0" applyNumberFormat="1" applyFont="1" applyBorder="1" applyAlignment="1" applyProtection="1">
      <alignment horizontal="center" vertical="center" wrapText="1" readingOrder="1"/>
      <protection locked="0"/>
    </xf>
    <xf numFmtId="1" fontId="1" fillId="8" borderId="14" xfId="0" applyNumberFormat="1" applyFont="1" applyFill="1" applyBorder="1" applyAlignment="1" applyProtection="1">
      <alignment horizontal="center" vertical="center" wrapText="1" readingOrder="1"/>
    </xf>
    <xf numFmtId="0" fontId="2" fillId="2" borderId="1" xfId="0" applyFont="1" applyFill="1" applyBorder="1" applyAlignment="1" applyProtection="1">
      <alignment horizontal="center" vertical="center"/>
    </xf>
    <xf numFmtId="1" fontId="13" fillId="3" borderId="1" xfId="0" applyNumberFormat="1" applyFont="1" applyFill="1" applyBorder="1" applyAlignment="1" applyProtection="1">
      <alignment horizontal="center" vertical="center"/>
    </xf>
    <xf numFmtId="0" fontId="44" fillId="3" borderId="0" xfId="0" applyFont="1" applyFill="1" applyAlignment="1" applyProtection="1">
      <alignment vertical="top"/>
      <protection locked="0"/>
    </xf>
    <xf numFmtId="1" fontId="4" fillId="3" borderId="0" xfId="0" applyNumberFormat="1" applyFont="1" applyFill="1" applyAlignment="1" applyProtection="1">
      <alignment horizontal="center" vertical="center"/>
      <protection locked="0"/>
    </xf>
    <xf numFmtId="1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14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vertical="center" wrapText="1" readingOrder="1"/>
    </xf>
    <xf numFmtId="0" fontId="5" fillId="3" borderId="14" xfId="0" applyFont="1" applyFill="1" applyBorder="1" applyAlignment="1" applyProtection="1">
      <alignment horizontal="left" vertical="center" wrapText="1"/>
    </xf>
    <xf numFmtId="0" fontId="10" fillId="3" borderId="14" xfId="0" applyFont="1" applyFill="1" applyBorder="1"/>
    <xf numFmtId="0" fontId="1" fillId="5" borderId="1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vertical="top"/>
      <protection locked="0"/>
    </xf>
    <xf numFmtId="0" fontId="12" fillId="0" borderId="7" xfId="0" applyFont="1" applyFill="1" applyBorder="1" applyAlignment="1" applyProtection="1">
      <alignment horizontal="center" vertical="top" wrapText="1"/>
    </xf>
    <xf numFmtId="49" fontId="10" fillId="0" borderId="14" xfId="0" applyNumberFormat="1" applyFont="1" applyFill="1" applyBorder="1" applyAlignment="1" applyProtection="1">
      <alignment vertical="center" wrapText="1" readingOrder="1"/>
    </xf>
    <xf numFmtId="1" fontId="2" fillId="8" borderId="14" xfId="0" applyNumberFormat="1" applyFont="1" applyFill="1" applyBorder="1" applyAlignment="1" applyProtection="1">
      <alignment horizontal="center" vertical="center" readingOrder="1"/>
    </xf>
    <xf numFmtId="49" fontId="11" fillId="0" borderId="1" xfId="0" applyNumberFormat="1" applyFont="1" applyFill="1" applyBorder="1" applyAlignment="1" applyProtection="1">
      <alignment vertical="center" wrapText="1" readingOrder="1"/>
    </xf>
    <xf numFmtId="1" fontId="2" fillId="14" borderId="16" xfId="0" applyNumberFormat="1" applyFont="1" applyFill="1" applyBorder="1" applyAlignment="1" applyProtection="1">
      <alignment horizontal="center" vertical="center"/>
    </xf>
    <xf numFmtId="1" fontId="2" fillId="14" borderId="1" xfId="0" applyNumberFormat="1" applyFont="1" applyFill="1" applyBorder="1" applyAlignment="1" applyProtection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1" fontId="2" fillId="14" borderId="14" xfId="0" applyNumberFormat="1" applyFont="1" applyFill="1" applyBorder="1" applyAlignment="1" applyProtection="1">
      <alignment horizontal="center" vertical="center" wrapText="1"/>
    </xf>
    <xf numFmtId="0" fontId="45" fillId="2" borderId="14" xfId="0" applyFont="1" applyFill="1" applyBorder="1" applyAlignment="1">
      <alignment horizontal="center" vertical="center" wrapText="1"/>
    </xf>
    <xf numFmtId="0" fontId="46" fillId="0" borderId="12" xfId="0" applyFont="1" applyBorder="1" applyAlignment="1" applyProtection="1">
      <alignment horizontal="center" vertical="top" wrapText="1"/>
    </xf>
    <xf numFmtId="0" fontId="5" fillId="3" borderId="1" xfId="0" applyFont="1" applyFill="1" applyBorder="1" applyAlignment="1">
      <alignment vertical="center" wrapText="1"/>
    </xf>
    <xf numFmtId="1" fontId="1" fillId="3" borderId="17" xfId="0" applyNumberFormat="1" applyFont="1" applyFill="1" applyBorder="1" applyAlignment="1" applyProtection="1">
      <alignment horizontal="center" vertical="center" wrapText="1"/>
    </xf>
    <xf numFmtId="0" fontId="33" fillId="4" borderId="15" xfId="0" applyFont="1" applyFill="1" applyBorder="1" applyAlignment="1">
      <alignment vertical="center"/>
    </xf>
    <xf numFmtId="0" fontId="33" fillId="4" borderId="7" xfId="0" applyFont="1" applyFill="1" applyBorder="1" applyAlignment="1">
      <alignment vertical="center"/>
    </xf>
    <xf numFmtId="1" fontId="2" fillId="15" borderId="16" xfId="0" applyNumberFormat="1" applyFont="1" applyFill="1" applyBorder="1" applyAlignment="1" applyProtection="1">
      <alignment horizontal="center" vertical="center" wrapText="1"/>
    </xf>
    <xf numFmtId="1" fontId="2" fillId="15" borderId="1" xfId="0" applyNumberFormat="1" applyFont="1" applyFill="1" applyBorder="1" applyAlignment="1" applyProtection="1">
      <alignment horizontal="center" vertical="center" wrapText="1"/>
    </xf>
    <xf numFmtId="0" fontId="1" fillId="8" borderId="1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 wrapText="1" readingOrder="1"/>
    </xf>
    <xf numFmtId="1" fontId="11" fillId="16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0" xfId="0" applyFont="1" applyFill="1" applyAlignment="1" applyProtection="1">
      <alignment vertical="top"/>
      <protection locked="0"/>
    </xf>
    <xf numFmtId="1" fontId="1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1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15" borderId="1" xfId="0" applyNumberFormat="1" applyFont="1" applyFill="1" applyBorder="1" applyAlignment="1" applyProtection="1">
      <alignment horizontal="center" vertical="center" readingOrder="1"/>
    </xf>
    <xf numFmtId="1" fontId="2" fillId="8" borderId="14" xfId="0" applyNumberFormat="1" applyFont="1" applyFill="1" applyBorder="1" applyAlignment="1" applyProtection="1">
      <alignment horizontal="center" vertical="center" wrapText="1" readingOrder="1"/>
    </xf>
    <xf numFmtId="0" fontId="1" fillId="14" borderId="1" xfId="0" applyFont="1" applyFill="1" applyBorder="1" applyAlignment="1" applyProtection="1">
      <alignment horizontal="center" vertical="center" wrapText="1"/>
    </xf>
    <xf numFmtId="1" fontId="1" fillId="3" borderId="17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1" fontId="1" fillId="14" borderId="17" xfId="0" applyNumberFormat="1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1" fontId="2" fillId="15" borderId="17" xfId="0" applyNumberFormat="1" applyFont="1" applyFill="1" applyBorder="1" applyAlignment="1" applyProtection="1">
      <alignment horizontal="center" vertical="center" wrapText="1"/>
    </xf>
    <xf numFmtId="0" fontId="0" fillId="14" borderId="1" xfId="0" applyFill="1" applyBorder="1"/>
    <xf numFmtId="0" fontId="24" fillId="0" borderId="1" xfId="0" applyFont="1" applyBorder="1" applyAlignment="1" applyProtection="1">
      <alignment horizontal="left" vertical="top" wrapText="1"/>
    </xf>
    <xf numFmtId="1" fontId="2" fillId="14" borderId="1" xfId="0" applyNumberFormat="1" applyFont="1" applyFill="1" applyBorder="1" applyAlignment="1" applyProtection="1">
      <alignment horizontal="center" vertical="center" wrapText="1"/>
    </xf>
    <xf numFmtId="164" fontId="1" fillId="14" borderId="1" xfId="0" applyNumberFormat="1" applyFont="1" applyFill="1" applyBorder="1" applyAlignment="1" applyProtection="1">
      <alignment horizontal="center" vertical="center"/>
    </xf>
    <xf numFmtId="164" fontId="1" fillId="15" borderId="1" xfId="0" applyNumberFormat="1" applyFont="1" applyFill="1" applyBorder="1" applyAlignment="1" applyProtection="1">
      <alignment horizontal="center" vertical="center"/>
    </xf>
    <xf numFmtId="1" fontId="1" fillId="15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top" wrapText="1"/>
    </xf>
    <xf numFmtId="1" fontId="2" fillId="8" borderId="17" xfId="0" applyNumberFormat="1" applyFont="1" applyFill="1" applyBorder="1" applyAlignment="1" applyProtection="1">
      <alignment horizontal="center" vertical="center" wrapText="1"/>
    </xf>
    <xf numFmtId="1" fontId="2" fillId="15" borderId="19" xfId="0" applyNumberFormat="1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/>
    </xf>
    <xf numFmtId="0" fontId="2" fillId="2" borderId="17" xfId="0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vertical="top" wrapText="1"/>
      <protection locked="0"/>
    </xf>
    <xf numFmtId="0" fontId="12" fillId="0" borderId="17" xfId="0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7" fillId="17" borderId="17" xfId="0" applyFont="1" applyFill="1" applyBorder="1" applyAlignment="1" applyProtection="1">
      <alignment horizontal="center" vertical="center" wrapText="1"/>
      <protection locked="0"/>
    </xf>
    <xf numFmtId="49" fontId="39" fillId="17" borderId="17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8" fillId="6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5" borderId="1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top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 applyProtection="1">
      <alignment horizontal="center" vertical="top"/>
      <protection locked="0"/>
    </xf>
    <xf numFmtId="0" fontId="28" fillId="6" borderId="7" xfId="0" applyFont="1" applyFill="1" applyBorder="1" applyAlignment="1" applyProtection="1">
      <alignment horizontal="center" vertical="top"/>
      <protection locked="0"/>
    </xf>
    <xf numFmtId="0" fontId="18" fillId="6" borderId="14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0" fontId="39" fillId="2" borderId="15" xfId="0" applyFont="1" applyFill="1" applyBorder="1" applyAlignment="1" applyProtection="1">
      <alignment horizontal="center" vertical="center"/>
    </xf>
    <xf numFmtId="0" fontId="39" fillId="2" borderId="7" xfId="0" applyFont="1" applyFill="1" applyBorder="1" applyAlignment="1" applyProtection="1">
      <alignment horizontal="center" vertical="center"/>
    </xf>
    <xf numFmtId="0" fontId="32" fillId="5" borderId="1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43" fillId="2" borderId="1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wrapText="1"/>
    </xf>
    <xf numFmtId="0" fontId="33" fillId="6" borderId="12" xfId="0" applyFont="1" applyFill="1" applyBorder="1" applyAlignment="1">
      <alignment horizontal="center" wrapText="1"/>
    </xf>
    <xf numFmtId="0" fontId="33" fillId="6" borderId="9" xfId="0" applyFont="1" applyFill="1" applyBorder="1" applyAlignment="1">
      <alignment horizontal="center" wrapText="1"/>
    </xf>
    <xf numFmtId="0" fontId="28" fillId="6" borderId="12" xfId="0" applyFont="1" applyFill="1" applyBorder="1" applyAlignment="1" applyProtection="1">
      <alignment horizontal="center" vertical="top"/>
      <protection locked="0"/>
    </xf>
    <xf numFmtId="0" fontId="28" fillId="6" borderId="9" xfId="0" applyFont="1" applyFill="1" applyBorder="1" applyAlignment="1" applyProtection="1">
      <alignment horizontal="center" vertical="top"/>
      <protection locked="0"/>
    </xf>
    <xf numFmtId="16" fontId="2" fillId="2" borderId="15" xfId="0" applyNumberFormat="1" applyFont="1" applyFill="1" applyBorder="1" applyAlignment="1" applyProtection="1">
      <alignment horizontal="center" vertical="center" wrapText="1"/>
    </xf>
    <xf numFmtId="16" fontId="2" fillId="2" borderId="7" xfId="0" applyNumberFormat="1" applyFont="1" applyFill="1" applyBorder="1" applyAlignment="1" applyProtection="1">
      <alignment horizontal="center" vertical="center" wrapText="1"/>
    </xf>
    <xf numFmtId="16" fontId="2" fillId="2" borderId="8" xfId="0" applyNumberFormat="1" applyFont="1" applyFill="1" applyBorder="1" applyAlignment="1" applyProtection="1">
      <alignment horizontal="center" vertical="center" wrapText="1"/>
    </xf>
    <xf numFmtId="0" fontId="24" fillId="2" borderId="15" xfId="0" applyFont="1" applyFill="1" applyBorder="1" applyAlignment="1" applyProtection="1">
      <alignment horizontal="center" vertical="center" wrapText="1"/>
    </xf>
    <xf numFmtId="0" fontId="24" fillId="2" borderId="7" xfId="0" applyFont="1" applyFill="1" applyBorder="1" applyAlignment="1" applyProtection="1">
      <alignment horizontal="center" vertical="center" wrapText="1"/>
    </xf>
    <xf numFmtId="0" fontId="24" fillId="2" borderId="8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16" fontId="12" fillId="2" borderId="15" xfId="0" applyNumberFormat="1" applyFont="1" applyFill="1" applyBorder="1" applyAlignment="1" applyProtection="1">
      <alignment horizontal="center" vertical="center" wrapText="1"/>
    </xf>
    <xf numFmtId="16" fontId="12" fillId="2" borderId="7" xfId="0" applyNumberFormat="1" applyFont="1" applyFill="1" applyBorder="1" applyAlignment="1" applyProtection="1">
      <alignment horizontal="center" vertical="center" wrapText="1"/>
    </xf>
    <xf numFmtId="16" fontId="12" fillId="2" borderId="8" xfId="0" applyNumberFormat="1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top"/>
      <protection locked="0"/>
    </xf>
    <xf numFmtId="0" fontId="18" fillId="4" borderId="14" xfId="0" applyFont="1" applyFill="1" applyBorder="1" applyAlignment="1" applyProtection="1">
      <alignment horizontal="center" vertical="top"/>
      <protection locked="0"/>
    </xf>
    <xf numFmtId="16" fontId="1" fillId="2" borderId="15" xfId="0" applyNumberFormat="1" applyFont="1" applyFill="1" applyBorder="1" applyAlignment="1" applyProtection="1">
      <alignment horizontal="center" vertical="top" wrapText="1"/>
    </xf>
    <xf numFmtId="16" fontId="1" fillId="2" borderId="7" xfId="0" applyNumberFormat="1" applyFont="1" applyFill="1" applyBorder="1" applyAlignment="1" applyProtection="1">
      <alignment horizontal="center" vertical="top" wrapText="1"/>
    </xf>
    <xf numFmtId="16" fontId="1" fillId="2" borderId="8" xfId="0" applyNumberFormat="1" applyFont="1" applyFill="1" applyBorder="1" applyAlignment="1" applyProtection="1">
      <alignment horizontal="center" vertical="top" wrapText="1"/>
    </xf>
    <xf numFmtId="49" fontId="1" fillId="2" borderId="15" xfId="0" applyNumberFormat="1" applyFont="1" applyFill="1" applyBorder="1" applyAlignment="1" applyProtection="1">
      <alignment horizontal="center" vertical="top" wrapText="1"/>
    </xf>
    <xf numFmtId="49" fontId="1" fillId="2" borderId="7" xfId="0" applyNumberFormat="1" applyFont="1" applyFill="1" applyBorder="1" applyAlignment="1" applyProtection="1">
      <alignment horizontal="center" vertical="top" wrapText="1"/>
    </xf>
    <xf numFmtId="49" fontId="1" fillId="2" borderId="8" xfId="0" applyNumberFormat="1" applyFont="1" applyFill="1" applyBorder="1" applyAlignment="1" applyProtection="1">
      <alignment horizontal="center" vertical="top" wrapText="1"/>
    </xf>
    <xf numFmtId="49" fontId="1" fillId="2" borderId="15" xfId="0" applyNumberFormat="1" applyFont="1" applyFill="1" applyBorder="1" applyAlignment="1" applyProtection="1">
      <alignment horizontal="center" vertical="top"/>
    </xf>
    <xf numFmtId="49" fontId="1" fillId="2" borderId="7" xfId="0" applyNumberFormat="1" applyFont="1" applyFill="1" applyBorder="1" applyAlignment="1" applyProtection="1">
      <alignment horizontal="center" vertical="top"/>
    </xf>
    <xf numFmtId="49" fontId="1" fillId="2" borderId="8" xfId="0" applyNumberFormat="1" applyFont="1" applyFill="1" applyBorder="1" applyAlignment="1" applyProtection="1">
      <alignment horizontal="center" vertical="top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8" fillId="2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1" fillId="5" borderId="6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47" fillId="5" borderId="1" xfId="11" applyFill="1" applyBorder="1" applyAlignment="1">
      <alignment horizontal="left" vertical="top"/>
    </xf>
  </cellXfs>
  <cellStyles count="12">
    <cellStyle name="Excel Built-in Normal" xfId="2" xr:uid="{00000000-0005-0000-0000-000000000000}"/>
    <cellStyle name="Excel Built-in Percent" xfId="8" xr:uid="{00000000-0005-0000-0000-000001000000}"/>
    <cellStyle name="Гиперссылка" xfId="11" builtinId="8"/>
    <cellStyle name="Обычный" xfId="0" builtinId="0"/>
    <cellStyle name="Обычный 12" xfId="6" xr:uid="{00000000-0005-0000-0000-000003000000}"/>
    <cellStyle name="Обычный 2" xfId="3" xr:uid="{00000000-0005-0000-0000-000004000000}"/>
    <cellStyle name="Обычный 2 2" xfId="5" xr:uid="{00000000-0005-0000-0000-000005000000}"/>
    <cellStyle name="Обычный 2 3" xfId="4" xr:uid="{00000000-0005-0000-0000-000006000000}"/>
    <cellStyle name="Обычный 3" xfId="7" xr:uid="{00000000-0005-0000-0000-000007000000}"/>
    <cellStyle name="Обычный 4" xfId="9" xr:uid="{00000000-0005-0000-0000-000008000000}"/>
    <cellStyle name="Процентный" xfId="1" builtinId="5"/>
    <cellStyle name="Процентный 2" xfId="10" xr:uid="{00000000-0005-0000-0000-00000A000000}"/>
  </cellStyles>
  <dxfs count="0"/>
  <tableStyles count="0" defaultTableStyle="TableStyleMedium2" defaultPivotStyle="PivotStyleLight16"/>
  <colors>
    <mruColors>
      <color rgb="FFE5FFE5"/>
      <color rgb="FFFFFF99"/>
      <color rgb="FFFFFFCC"/>
      <color rgb="FFFFFF66"/>
      <color rgb="FFFFCCFF"/>
      <color rgb="FFFF7C80"/>
      <color rgb="FFDDDDDD"/>
      <color rgb="FFD8F6D6"/>
      <color rgb="FFFFFFFF"/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ea@perinatal-komi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>
      <selection activeCell="B30" sqref="B30"/>
    </sheetView>
  </sheetViews>
  <sheetFormatPr defaultRowHeight="15" x14ac:dyDescent="0.25"/>
  <cols>
    <col min="1" max="1" width="72.5703125" customWidth="1"/>
    <col min="2" max="8" width="7.140625" customWidth="1"/>
    <col min="9" max="9" width="5" customWidth="1"/>
  </cols>
  <sheetData>
    <row r="1" spans="1:11" ht="24" customHeight="1" x14ac:dyDescent="0.3">
      <c r="A1" s="150" t="s">
        <v>215</v>
      </c>
      <c r="B1" s="112"/>
      <c r="C1" s="112"/>
      <c r="D1" s="112"/>
      <c r="E1" s="112"/>
      <c r="F1" s="112"/>
      <c r="G1" s="112"/>
      <c r="H1" s="112"/>
    </row>
    <row r="2" spans="1:11" ht="15.75" x14ac:dyDescent="0.25">
      <c r="A2" s="112"/>
      <c r="B2" s="112"/>
      <c r="C2" s="112"/>
      <c r="D2" s="112"/>
      <c r="E2" s="112"/>
      <c r="F2" s="112"/>
      <c r="G2" s="112"/>
      <c r="H2" s="112"/>
    </row>
    <row r="3" spans="1:11" s="107" customFormat="1" ht="20.100000000000001" customHeight="1" x14ac:dyDescent="0.25">
      <c r="A3" s="353" t="s">
        <v>240</v>
      </c>
      <c r="B3" s="354"/>
      <c r="C3" s="354"/>
      <c r="D3" s="354"/>
      <c r="E3" s="354"/>
      <c r="F3" s="354"/>
      <c r="G3" s="354"/>
      <c r="H3" s="355"/>
    </row>
    <row r="4" spans="1:11" s="107" customFormat="1" ht="24" customHeight="1" x14ac:dyDescent="0.25">
      <c r="A4" s="353" t="s">
        <v>208</v>
      </c>
      <c r="B4" s="354"/>
      <c r="C4" s="354"/>
      <c r="D4" s="354"/>
      <c r="E4" s="354"/>
      <c r="F4" s="354"/>
      <c r="G4" s="354"/>
      <c r="H4" s="355"/>
    </row>
    <row r="5" spans="1:11" s="107" customFormat="1" ht="38.25" customHeight="1" x14ac:dyDescent="0.25">
      <c r="A5" s="353" t="s">
        <v>219</v>
      </c>
      <c r="B5" s="354"/>
      <c r="C5" s="354"/>
      <c r="D5" s="354"/>
      <c r="E5" s="354"/>
      <c r="F5" s="354"/>
      <c r="G5" s="354"/>
      <c r="H5" s="355"/>
      <c r="I5" s="149"/>
      <c r="J5" s="325"/>
    </row>
    <row r="6" spans="1:11" s="107" customFormat="1" ht="24.75" customHeight="1" x14ac:dyDescent="0.25">
      <c r="A6" s="353" t="s">
        <v>238</v>
      </c>
      <c r="B6" s="354"/>
      <c r="C6" s="354"/>
      <c r="D6" s="354"/>
      <c r="E6" s="354"/>
      <c r="F6" s="354"/>
      <c r="G6" s="354"/>
      <c r="H6" s="355"/>
    </row>
    <row r="7" spans="1:11" s="107" customFormat="1" ht="38.25" customHeight="1" x14ac:dyDescent="0.25">
      <c r="A7" s="353" t="s">
        <v>239</v>
      </c>
      <c r="B7" s="354"/>
      <c r="C7" s="354"/>
      <c r="D7" s="354"/>
      <c r="E7" s="354"/>
      <c r="F7" s="354"/>
      <c r="G7" s="354"/>
      <c r="H7" s="355"/>
    </row>
    <row r="8" spans="1:11" s="107" customFormat="1" ht="30" customHeight="1" x14ac:dyDescent="0.4">
      <c r="A8" s="117" t="s">
        <v>199</v>
      </c>
      <c r="B8" s="349"/>
      <c r="C8" s="349"/>
      <c r="D8" s="349"/>
      <c r="E8" s="349"/>
      <c r="F8" s="349"/>
      <c r="G8" s="349"/>
      <c r="H8" s="349"/>
      <c r="I8" s="116"/>
    </row>
    <row r="9" spans="1:11" s="107" customFormat="1" ht="20.100000000000001" customHeight="1" x14ac:dyDescent="0.25">
      <c r="A9" s="118" t="s">
        <v>200</v>
      </c>
      <c r="B9" s="350" t="s">
        <v>197</v>
      </c>
      <c r="C9" s="351"/>
      <c r="D9" s="351"/>
      <c r="E9" s="351"/>
      <c r="F9" s="351"/>
      <c r="G9" s="351"/>
      <c r="H9" s="352"/>
      <c r="I9" s="116"/>
    </row>
    <row r="10" spans="1:11" s="107" customFormat="1" ht="20.100000000000001" customHeight="1" x14ac:dyDescent="0.25">
      <c r="A10" s="105" t="s">
        <v>165</v>
      </c>
      <c r="B10" s="105" t="s">
        <v>159</v>
      </c>
      <c r="C10" s="105" t="s">
        <v>160</v>
      </c>
      <c r="D10" s="105" t="s">
        <v>174</v>
      </c>
      <c r="E10" s="105" t="s">
        <v>161</v>
      </c>
      <c r="F10" s="105" t="s">
        <v>162</v>
      </c>
      <c r="G10" s="105" t="s">
        <v>163</v>
      </c>
      <c r="H10" s="105" t="s">
        <v>164</v>
      </c>
      <c r="I10" s="116"/>
    </row>
    <row r="11" spans="1:11" s="107" customFormat="1" ht="20.100000000000001" customHeight="1" x14ac:dyDescent="0.25">
      <c r="A11" s="107" t="s">
        <v>209</v>
      </c>
      <c r="H11" s="119">
        <v>347</v>
      </c>
      <c r="I11" s="123" t="s">
        <v>210</v>
      </c>
      <c r="J11" s="123"/>
      <c r="K11" s="123"/>
    </row>
    <row r="12" spans="1:11" s="107" customFormat="1" ht="20.100000000000001" customHeight="1" x14ac:dyDescent="0.25">
      <c r="A12" s="107" t="s">
        <v>211</v>
      </c>
      <c r="B12" s="107">
        <v>332</v>
      </c>
      <c r="C12" s="107">
        <v>174</v>
      </c>
      <c r="D12" s="107">
        <v>141</v>
      </c>
      <c r="E12" s="107">
        <v>76</v>
      </c>
      <c r="F12" s="107">
        <v>48</v>
      </c>
      <c r="G12" s="107">
        <v>55</v>
      </c>
      <c r="H12" s="113">
        <v>826</v>
      </c>
      <c r="I12" s="114" t="s">
        <v>212</v>
      </c>
      <c r="J12" s="114"/>
      <c r="K12" s="114"/>
    </row>
    <row r="13" spans="1:11" s="107" customFormat="1" ht="20.100000000000001" customHeight="1" x14ac:dyDescent="0.25"/>
    <row r="14" spans="1:11" s="107" customFormat="1" ht="20.100000000000001" customHeight="1" x14ac:dyDescent="0.25">
      <c r="A14" s="346" t="s">
        <v>213</v>
      </c>
      <c r="B14" s="347"/>
      <c r="C14" s="347"/>
      <c r="D14" s="347"/>
      <c r="E14" s="347"/>
      <c r="F14" s="347"/>
      <c r="G14" s="347"/>
      <c r="H14" s="348"/>
    </row>
    <row r="15" spans="1:11" s="107" customFormat="1" ht="20.100000000000001" customHeight="1" x14ac:dyDescent="0.25">
      <c r="A15" s="117" t="s">
        <v>199</v>
      </c>
      <c r="B15" s="115"/>
    </row>
    <row r="16" spans="1:11" s="107" customFormat="1" ht="15.75" customHeight="1" x14ac:dyDescent="0.25">
      <c r="A16" s="118" t="s">
        <v>200</v>
      </c>
      <c r="B16" s="120"/>
    </row>
    <row r="17" spans="1:6" s="107" customFormat="1" ht="20.100000000000001" customHeight="1" x14ac:dyDescent="0.25">
      <c r="A17" s="107" t="s">
        <v>165</v>
      </c>
      <c r="B17" s="105" t="s">
        <v>159</v>
      </c>
    </row>
    <row r="18" spans="1:6" s="107" customFormat="1" ht="20.100000000000001" customHeight="1" x14ac:dyDescent="0.25">
      <c r="A18" s="107" t="s">
        <v>216</v>
      </c>
      <c r="B18" s="122">
        <v>25</v>
      </c>
      <c r="C18" s="123" t="s">
        <v>210</v>
      </c>
      <c r="D18" s="123"/>
      <c r="E18" s="123"/>
      <c r="F18" s="123"/>
    </row>
    <row r="19" spans="1:6" s="107" customFormat="1" ht="20.100000000000001" customHeight="1" x14ac:dyDescent="0.25">
      <c r="A19" s="107" t="s">
        <v>209</v>
      </c>
      <c r="B19" s="107">
        <v>0</v>
      </c>
    </row>
    <row r="20" spans="1:6" s="107" customFormat="1" ht="20.100000000000001" customHeight="1" x14ac:dyDescent="0.25">
      <c r="A20" s="107" t="s">
        <v>211</v>
      </c>
      <c r="B20" s="107">
        <v>2</v>
      </c>
    </row>
    <row r="21" spans="1:6" s="107" customFormat="1" ht="20.100000000000001" customHeight="1" x14ac:dyDescent="0.25">
      <c r="A21" s="107" t="s">
        <v>214</v>
      </c>
      <c r="B21" s="107">
        <v>3</v>
      </c>
    </row>
    <row r="22" spans="1:6" s="107" customFormat="1" ht="20.100000000000001" customHeight="1" x14ac:dyDescent="0.25"/>
    <row r="23" spans="1:6" s="107" customFormat="1" ht="20.100000000000001" customHeight="1" x14ac:dyDescent="0.25">
      <c r="A23" s="107" t="s">
        <v>165</v>
      </c>
      <c r="B23" s="105" t="s">
        <v>159</v>
      </c>
    </row>
    <row r="24" spans="1:6" s="107" customFormat="1" ht="20.100000000000001" customHeight="1" x14ac:dyDescent="0.25">
      <c r="A24" s="107" t="s">
        <v>216</v>
      </c>
      <c r="B24" s="121">
        <v>5</v>
      </c>
      <c r="C24" s="114" t="s">
        <v>212</v>
      </c>
      <c r="D24" s="114"/>
      <c r="E24" s="147"/>
      <c r="F24" s="148"/>
    </row>
    <row r="25" spans="1:6" s="107" customFormat="1" ht="20.100000000000001" customHeight="1" x14ac:dyDescent="0.25">
      <c r="A25" s="107" t="s">
        <v>209</v>
      </c>
      <c r="B25" s="107">
        <v>0</v>
      </c>
    </row>
    <row r="26" spans="1:6" s="107" customFormat="1" ht="20.100000000000001" customHeight="1" x14ac:dyDescent="0.25">
      <c r="A26" s="107" t="s">
        <v>211</v>
      </c>
      <c r="B26" s="107">
        <v>2</v>
      </c>
    </row>
    <row r="27" spans="1:6" s="107" customFormat="1" ht="20.100000000000001" customHeight="1" x14ac:dyDescent="0.25">
      <c r="A27" s="107" t="s">
        <v>214</v>
      </c>
      <c r="B27" s="107">
        <v>3</v>
      </c>
    </row>
  </sheetData>
  <mergeCells count="8">
    <mergeCell ref="A14:H14"/>
    <mergeCell ref="B8:H8"/>
    <mergeCell ref="B9:H9"/>
    <mergeCell ref="A3:H3"/>
    <mergeCell ref="A4:H4"/>
    <mergeCell ref="A5:H5"/>
    <mergeCell ref="A7:H7"/>
    <mergeCell ref="A6:H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"/>
  <dimension ref="A1:AJ26"/>
  <sheetViews>
    <sheetView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defaultColWidth="8.85546875" defaultRowHeight="15.75" x14ac:dyDescent="0.25"/>
  <cols>
    <col min="1" max="1" width="67.5703125" style="15" customWidth="1"/>
    <col min="2" max="2" width="11.7109375" style="212" customWidth="1"/>
    <col min="3" max="4" width="11.7109375" style="10" customWidth="1"/>
    <col min="5" max="16384" width="8.85546875" style="13"/>
  </cols>
  <sheetData>
    <row r="1" spans="1:36" ht="36.75" customHeight="1" x14ac:dyDescent="0.25">
      <c r="A1" s="76" t="s">
        <v>96</v>
      </c>
      <c r="B1" s="369"/>
      <c r="C1" s="370"/>
      <c r="D1" s="370"/>
    </row>
    <row r="2" spans="1:36" ht="48.75" customHeight="1" x14ac:dyDescent="0.25">
      <c r="A2" s="290" t="s">
        <v>179</v>
      </c>
      <c r="B2" s="366" t="s">
        <v>197</v>
      </c>
      <c r="C2" s="367"/>
      <c r="D2" s="368"/>
    </row>
    <row r="3" spans="1:36" s="34" customFormat="1" ht="25.5" customHeight="1" x14ac:dyDescent="0.25">
      <c r="A3" s="168" t="s">
        <v>85</v>
      </c>
      <c r="B3" s="181" t="s">
        <v>363</v>
      </c>
      <c r="C3" s="240" t="s">
        <v>362</v>
      </c>
      <c r="D3" s="240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35" customFormat="1" ht="38.25" customHeight="1" x14ac:dyDescent="0.25">
      <c r="A4" s="169" t="s">
        <v>128</v>
      </c>
      <c r="B4" s="128">
        <f t="shared" ref="B4:C4" si="0">B5+B8</f>
        <v>0</v>
      </c>
      <c r="C4" s="128">
        <f t="shared" si="0"/>
        <v>0</v>
      </c>
      <c r="D4" s="229">
        <f>SUM(B4:C4)</f>
        <v>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ht="29.25" customHeight="1" x14ac:dyDescent="0.25">
      <c r="A5" s="170" t="s">
        <v>98</v>
      </c>
      <c r="B5" s="184">
        <f t="shared" ref="B5:C5" si="1">B6+B7</f>
        <v>0</v>
      </c>
      <c r="C5" s="184">
        <f t="shared" si="1"/>
        <v>0</v>
      </c>
      <c r="D5" s="229">
        <f t="shared" ref="D5:D17" si="2">SUM(B5:C5)</f>
        <v>0</v>
      </c>
    </row>
    <row r="6" spans="1:36" ht="23.25" customHeight="1" x14ac:dyDescent="0.25">
      <c r="A6" s="171" t="s">
        <v>156</v>
      </c>
      <c r="B6" s="190"/>
      <c r="C6" s="190"/>
      <c r="D6" s="229">
        <f t="shared" si="2"/>
        <v>0</v>
      </c>
    </row>
    <row r="7" spans="1:36" ht="31.5" customHeight="1" x14ac:dyDescent="0.25">
      <c r="A7" s="171" t="s">
        <v>157</v>
      </c>
      <c r="B7" s="190"/>
      <c r="C7" s="190"/>
      <c r="D7" s="229">
        <f t="shared" si="2"/>
        <v>0</v>
      </c>
    </row>
    <row r="8" spans="1:36" s="62" customFormat="1" ht="27.75" customHeight="1" x14ac:dyDescent="0.25">
      <c r="A8" s="170" t="s">
        <v>97</v>
      </c>
      <c r="B8" s="190"/>
      <c r="C8" s="190"/>
      <c r="D8" s="229">
        <f t="shared" si="2"/>
        <v>0</v>
      </c>
    </row>
    <row r="9" spans="1:36" ht="21" customHeight="1" x14ac:dyDescent="0.25">
      <c r="A9" s="288" t="s">
        <v>129</v>
      </c>
      <c r="B9" s="306">
        <f>B10+B11</f>
        <v>0</v>
      </c>
      <c r="C9" s="306">
        <f>C10+C11</f>
        <v>0</v>
      </c>
      <c r="D9" s="229">
        <f t="shared" si="2"/>
        <v>0</v>
      </c>
    </row>
    <row r="10" spans="1:36" x14ac:dyDescent="0.25">
      <c r="A10" s="66" t="s">
        <v>148</v>
      </c>
      <c r="B10" s="307"/>
      <c r="C10" s="307"/>
      <c r="D10" s="229">
        <f t="shared" si="2"/>
        <v>0</v>
      </c>
    </row>
    <row r="11" spans="1:36" x14ac:dyDescent="0.25">
      <c r="A11" s="72" t="s">
        <v>280</v>
      </c>
      <c r="B11" s="306">
        <f>SUM(B12:B17)</f>
        <v>0</v>
      </c>
      <c r="C11" s="306">
        <f>SUM(C12:C17)</f>
        <v>0</v>
      </c>
      <c r="D11" s="229">
        <f t="shared" si="2"/>
        <v>0</v>
      </c>
    </row>
    <row r="12" spans="1:36" x14ac:dyDescent="0.25">
      <c r="A12" s="33" t="s">
        <v>180</v>
      </c>
      <c r="B12" s="308"/>
      <c r="C12" s="308"/>
      <c r="D12" s="229">
        <f t="shared" si="2"/>
        <v>0</v>
      </c>
    </row>
    <row r="13" spans="1:36" x14ac:dyDescent="0.25">
      <c r="A13" s="33" t="s">
        <v>181</v>
      </c>
      <c r="B13" s="308"/>
      <c r="C13" s="308"/>
      <c r="D13" s="229">
        <f t="shared" si="2"/>
        <v>0</v>
      </c>
    </row>
    <row r="14" spans="1:36" x14ac:dyDescent="0.25">
      <c r="A14" s="33" t="s">
        <v>182</v>
      </c>
      <c r="B14" s="308"/>
      <c r="C14" s="308"/>
      <c r="D14" s="229">
        <f t="shared" si="2"/>
        <v>0</v>
      </c>
    </row>
    <row r="15" spans="1:36" x14ac:dyDescent="0.25">
      <c r="A15" s="33" t="s">
        <v>183</v>
      </c>
      <c r="B15" s="308"/>
      <c r="C15" s="308"/>
      <c r="D15" s="229">
        <f t="shared" si="2"/>
        <v>0</v>
      </c>
    </row>
    <row r="16" spans="1:36" x14ac:dyDescent="0.25">
      <c r="A16" s="63" t="s">
        <v>184</v>
      </c>
      <c r="B16" s="308"/>
      <c r="C16" s="308"/>
      <c r="D16" s="229">
        <f t="shared" si="2"/>
        <v>0</v>
      </c>
    </row>
    <row r="17" spans="1:4" x14ac:dyDescent="0.25">
      <c r="A17" s="63" t="s">
        <v>185</v>
      </c>
      <c r="B17" s="308"/>
      <c r="C17" s="308"/>
      <c r="D17" s="229">
        <f t="shared" si="2"/>
        <v>0</v>
      </c>
    </row>
    <row r="18" spans="1:4" x14ac:dyDescent="0.25">
      <c r="B18" s="180"/>
      <c r="C18" s="13"/>
      <c r="D18" s="13"/>
    </row>
    <row r="19" spans="1:4" x14ac:dyDescent="0.25">
      <c r="B19" s="180"/>
      <c r="C19" s="13"/>
      <c r="D19" s="13"/>
    </row>
    <row r="20" spans="1:4" x14ac:dyDescent="0.25">
      <c r="B20" s="180"/>
      <c r="C20" s="13"/>
      <c r="D20" s="13"/>
    </row>
    <row r="21" spans="1:4" x14ac:dyDescent="0.25">
      <c r="B21" s="180"/>
      <c r="C21" s="13"/>
      <c r="D21" s="13"/>
    </row>
    <row r="22" spans="1:4" x14ac:dyDescent="0.25">
      <c r="B22" s="180"/>
      <c r="C22" s="13"/>
      <c r="D22" s="13"/>
    </row>
    <row r="23" spans="1:4" x14ac:dyDescent="0.25">
      <c r="B23" s="180"/>
      <c r="C23" s="13"/>
      <c r="D23" s="13"/>
    </row>
    <row r="24" spans="1:4" x14ac:dyDescent="0.25">
      <c r="B24" s="180"/>
      <c r="C24" s="13"/>
      <c r="D24" s="13"/>
    </row>
    <row r="25" spans="1:4" x14ac:dyDescent="0.25">
      <c r="B25" s="180"/>
      <c r="C25" s="13"/>
      <c r="D25" s="13"/>
    </row>
    <row r="26" spans="1:4" x14ac:dyDescent="0.25">
      <c r="B26" s="180"/>
      <c r="C26" s="13"/>
      <c r="D26" s="13"/>
    </row>
  </sheetData>
  <sheetProtection formatCells="0" formatColumns="0" formatRows="0" insertColumns="0" insertRows="0" insertHyperlinks="0" deleteColumns="0" deleteRows="0" sort="0" autoFilter="0" pivotTables="0"/>
  <mergeCells count="2">
    <mergeCell ref="B1:D1"/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94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70" sqref="H70"/>
    </sheetView>
  </sheetViews>
  <sheetFormatPr defaultColWidth="8.85546875" defaultRowHeight="15.75" x14ac:dyDescent="0.25"/>
  <cols>
    <col min="1" max="1" width="78.42578125" style="41" customWidth="1"/>
    <col min="2" max="2" width="10.7109375" style="15" customWidth="1"/>
    <col min="3" max="4" width="8.85546875" style="215"/>
    <col min="5" max="5" width="8.85546875" style="15"/>
    <col min="6" max="7" width="8.85546875" style="215"/>
    <col min="8" max="8" width="8.85546875" style="15"/>
    <col min="9" max="10" width="8.85546875" style="215"/>
    <col min="11" max="11" width="8.85546875" style="15"/>
    <col min="12" max="13" width="8.85546875" style="215"/>
    <col min="14" max="14" width="8.85546875" style="15"/>
    <col min="15" max="16" width="8.85546875" style="215"/>
    <col min="17" max="16384" width="8.85546875" style="15"/>
  </cols>
  <sheetData>
    <row r="1" spans="1:16" ht="31.5" customHeight="1" x14ac:dyDescent="0.25">
      <c r="A1" s="83" t="s">
        <v>319</v>
      </c>
      <c r="B1" s="420"/>
      <c r="C1" s="421"/>
      <c r="D1" s="421"/>
      <c r="E1" s="420"/>
      <c r="F1" s="421"/>
      <c r="G1" s="421"/>
      <c r="H1" s="420"/>
      <c r="I1" s="421"/>
      <c r="J1" s="421"/>
      <c r="K1" s="420"/>
      <c r="L1" s="421"/>
      <c r="M1" s="421"/>
      <c r="N1" s="420"/>
      <c r="O1" s="421"/>
      <c r="P1" s="421"/>
    </row>
    <row r="2" spans="1:16" s="221" customFormat="1" ht="24" customHeight="1" x14ac:dyDescent="0.25">
      <c r="A2" s="186" t="s">
        <v>187</v>
      </c>
      <c r="B2" s="417" t="s">
        <v>197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9"/>
    </row>
    <row r="3" spans="1:16" s="215" customFormat="1" ht="20.25" customHeight="1" x14ac:dyDescent="0.25">
      <c r="A3" s="233" t="s">
        <v>85</v>
      </c>
      <c r="B3" s="422" t="s">
        <v>131</v>
      </c>
      <c r="C3" s="423"/>
      <c r="D3" s="424"/>
      <c r="E3" s="425" t="s">
        <v>132</v>
      </c>
      <c r="F3" s="426"/>
      <c r="G3" s="427"/>
      <c r="H3" s="425" t="s">
        <v>133</v>
      </c>
      <c r="I3" s="426"/>
      <c r="J3" s="427"/>
      <c r="K3" s="425" t="s">
        <v>11</v>
      </c>
      <c r="L3" s="426"/>
      <c r="M3" s="427"/>
      <c r="N3" s="428" t="s">
        <v>396</v>
      </c>
      <c r="O3" s="429"/>
      <c r="P3" s="430"/>
    </row>
    <row r="4" spans="1:16" s="220" customFormat="1" ht="20.25" customHeight="1" x14ac:dyDescent="0.25">
      <c r="A4" s="278"/>
      <c r="B4" s="181" t="s">
        <v>363</v>
      </c>
      <c r="C4" s="240" t="s">
        <v>362</v>
      </c>
      <c r="D4" s="240" t="s">
        <v>3</v>
      </c>
      <c r="E4" s="181" t="s">
        <v>363</v>
      </c>
      <c r="F4" s="240" t="s">
        <v>362</v>
      </c>
      <c r="G4" s="240" t="s">
        <v>3</v>
      </c>
      <c r="H4" s="181" t="s">
        <v>363</v>
      </c>
      <c r="I4" s="240" t="s">
        <v>362</v>
      </c>
      <c r="J4" s="240" t="s">
        <v>3</v>
      </c>
      <c r="K4" s="181" t="s">
        <v>363</v>
      </c>
      <c r="L4" s="240" t="s">
        <v>362</v>
      </c>
      <c r="M4" s="240" t="s">
        <v>3</v>
      </c>
      <c r="N4" s="181" t="s">
        <v>363</v>
      </c>
      <c r="O4" s="240" t="s">
        <v>362</v>
      </c>
      <c r="P4" s="240" t="s">
        <v>3</v>
      </c>
    </row>
    <row r="5" spans="1:16" ht="28.5" customHeight="1" x14ac:dyDescent="0.25">
      <c r="A5" s="42" t="s">
        <v>288</v>
      </c>
      <c r="B5" s="143">
        <f>SUM(B6:B9)</f>
        <v>0</v>
      </c>
      <c r="C5" s="143">
        <f t="shared" ref="C5" si="0">SUM(C6:C9)</f>
        <v>0</v>
      </c>
      <c r="D5" s="143">
        <f>SUM(B5:C5)</f>
        <v>0</v>
      </c>
      <c r="E5" s="143">
        <f>SUM(E6:E9)</f>
        <v>0</v>
      </c>
      <c r="F5" s="143">
        <f t="shared" ref="F5" si="1">SUM(F6:F9)</f>
        <v>0</v>
      </c>
      <c r="G5" s="143">
        <f>SUM(E5:F5)</f>
        <v>0</v>
      </c>
      <c r="H5" s="137" t="s">
        <v>27</v>
      </c>
      <c r="I5" s="137" t="s">
        <v>27</v>
      </c>
      <c r="J5" s="218" t="s">
        <v>27</v>
      </c>
      <c r="K5" s="137" t="s">
        <v>27</v>
      </c>
      <c r="L5" s="137" t="s">
        <v>27</v>
      </c>
      <c r="M5" s="218" t="s">
        <v>27</v>
      </c>
      <c r="N5" s="316">
        <f>E5+B5</f>
        <v>0</v>
      </c>
      <c r="O5" s="316">
        <f>F5+C5</f>
        <v>0</v>
      </c>
      <c r="P5" s="292">
        <f>SUM(N5:O5)</f>
        <v>0</v>
      </c>
    </row>
    <row r="6" spans="1:16" ht="19.5" customHeight="1" x14ac:dyDescent="0.25">
      <c r="A6" s="43" t="s">
        <v>47</v>
      </c>
      <c r="B6" s="85"/>
      <c r="C6" s="275"/>
      <c r="D6" s="143">
        <f t="shared" ref="D6:D9" si="2">SUM(B6:C6)</f>
        <v>0</v>
      </c>
      <c r="E6" s="85"/>
      <c r="F6" s="275"/>
      <c r="G6" s="143">
        <f t="shared" ref="G6:G9" si="3">SUM(E6:F6)</f>
        <v>0</v>
      </c>
      <c r="H6" s="137" t="s">
        <v>27</v>
      </c>
      <c r="I6" s="137" t="s">
        <v>27</v>
      </c>
      <c r="J6" s="218" t="s">
        <v>27</v>
      </c>
      <c r="K6" s="137" t="s">
        <v>27</v>
      </c>
      <c r="L6" s="137" t="s">
        <v>27</v>
      </c>
      <c r="M6" s="218" t="s">
        <v>27</v>
      </c>
      <c r="N6" s="316">
        <f t="shared" ref="N6:O9" si="4">E6+B6</f>
        <v>0</v>
      </c>
      <c r="O6" s="316">
        <f t="shared" si="4"/>
        <v>0</v>
      </c>
      <c r="P6" s="292">
        <f t="shared" ref="P6:P69" si="5">SUM(N6:O6)</f>
        <v>0</v>
      </c>
    </row>
    <row r="7" spans="1:16" ht="19.5" customHeight="1" x14ac:dyDescent="0.25">
      <c r="A7" s="43" t="s">
        <v>48</v>
      </c>
      <c r="B7" s="85"/>
      <c r="C7" s="275"/>
      <c r="D7" s="143">
        <f t="shared" si="2"/>
        <v>0</v>
      </c>
      <c r="E7" s="85"/>
      <c r="F7" s="275"/>
      <c r="G7" s="143">
        <f t="shared" si="3"/>
        <v>0</v>
      </c>
      <c r="H7" s="137" t="s">
        <v>27</v>
      </c>
      <c r="I7" s="137" t="s">
        <v>27</v>
      </c>
      <c r="J7" s="218" t="s">
        <v>27</v>
      </c>
      <c r="K7" s="137" t="s">
        <v>27</v>
      </c>
      <c r="L7" s="137" t="s">
        <v>27</v>
      </c>
      <c r="M7" s="218" t="s">
        <v>27</v>
      </c>
      <c r="N7" s="316">
        <f t="shared" si="4"/>
        <v>0</v>
      </c>
      <c r="O7" s="316">
        <f t="shared" si="4"/>
        <v>0</v>
      </c>
      <c r="P7" s="292">
        <f t="shared" si="5"/>
        <v>0</v>
      </c>
    </row>
    <row r="8" spans="1:16" ht="19.5" customHeight="1" x14ac:dyDescent="0.25">
      <c r="A8" s="43" t="s">
        <v>49</v>
      </c>
      <c r="B8" s="85"/>
      <c r="C8" s="275"/>
      <c r="D8" s="143">
        <f t="shared" si="2"/>
        <v>0</v>
      </c>
      <c r="E8" s="85"/>
      <c r="F8" s="275"/>
      <c r="G8" s="143">
        <f t="shared" si="3"/>
        <v>0</v>
      </c>
      <c r="H8" s="137" t="s">
        <v>27</v>
      </c>
      <c r="I8" s="137" t="s">
        <v>27</v>
      </c>
      <c r="J8" s="218" t="s">
        <v>27</v>
      </c>
      <c r="K8" s="137" t="s">
        <v>27</v>
      </c>
      <c r="L8" s="137" t="s">
        <v>27</v>
      </c>
      <c r="M8" s="218" t="s">
        <v>27</v>
      </c>
      <c r="N8" s="316">
        <f t="shared" si="4"/>
        <v>0</v>
      </c>
      <c r="O8" s="316">
        <f t="shared" si="4"/>
        <v>0</v>
      </c>
      <c r="P8" s="292">
        <f t="shared" si="5"/>
        <v>0</v>
      </c>
    </row>
    <row r="9" spans="1:16" ht="19.5" customHeight="1" x14ac:dyDescent="0.25">
      <c r="A9" s="43" t="s">
        <v>50</v>
      </c>
      <c r="B9" s="85"/>
      <c r="C9" s="275"/>
      <c r="D9" s="143">
        <f t="shared" si="2"/>
        <v>0</v>
      </c>
      <c r="E9" s="85"/>
      <c r="F9" s="275"/>
      <c r="G9" s="143">
        <f t="shared" si="3"/>
        <v>0</v>
      </c>
      <c r="H9" s="137" t="s">
        <v>27</v>
      </c>
      <c r="I9" s="137" t="s">
        <v>27</v>
      </c>
      <c r="J9" s="218" t="s">
        <v>27</v>
      </c>
      <c r="K9" s="137" t="s">
        <v>27</v>
      </c>
      <c r="L9" s="137" t="s">
        <v>27</v>
      </c>
      <c r="M9" s="218" t="s">
        <v>27</v>
      </c>
      <c r="N9" s="316">
        <f t="shared" si="4"/>
        <v>0</v>
      </c>
      <c r="O9" s="316">
        <f t="shared" si="4"/>
        <v>0</v>
      </c>
      <c r="P9" s="292">
        <f t="shared" si="5"/>
        <v>0</v>
      </c>
    </row>
    <row r="10" spans="1:16" ht="35.25" customHeight="1" x14ac:dyDescent="0.25">
      <c r="A10" s="42" t="s">
        <v>289</v>
      </c>
      <c r="B10" s="109" t="s">
        <v>27</v>
      </c>
      <c r="C10" s="109" t="s">
        <v>27</v>
      </c>
      <c r="D10" s="143" t="s">
        <v>27</v>
      </c>
      <c r="E10" s="109" t="s">
        <v>27</v>
      </c>
      <c r="F10" s="109" t="s">
        <v>27</v>
      </c>
      <c r="G10" s="143" t="s">
        <v>27</v>
      </c>
      <c r="H10" s="109">
        <f>SUM(H11:H15)</f>
        <v>0</v>
      </c>
      <c r="I10" s="109">
        <f>SUM(I11:I15)</f>
        <v>0</v>
      </c>
      <c r="J10" s="218">
        <f t="shared" ref="J10:J69" si="6">SUM(H10:I10)</f>
        <v>0</v>
      </c>
      <c r="K10" s="109">
        <f>SUM(K11:K15)</f>
        <v>0</v>
      </c>
      <c r="L10" s="109">
        <f>SUM(L11:L15)</f>
        <v>0</v>
      </c>
      <c r="M10" s="218">
        <f t="shared" ref="M10:M73" si="7">SUM(K10:L10)</f>
        <v>0</v>
      </c>
      <c r="N10" s="195">
        <f>SUM(N11:N15)</f>
        <v>0</v>
      </c>
      <c r="O10" s="195">
        <f>SUM(O11:O15)</f>
        <v>0</v>
      </c>
      <c r="P10" s="236">
        <f t="shared" ref="P10" si="8">SUM(N10:O10)</f>
        <v>0</v>
      </c>
    </row>
    <row r="11" spans="1:16" ht="19.5" customHeight="1" x14ac:dyDescent="0.25">
      <c r="A11" s="43" t="s">
        <v>43</v>
      </c>
      <c r="B11" s="137" t="s">
        <v>27</v>
      </c>
      <c r="C11" s="137" t="s">
        <v>27</v>
      </c>
      <c r="D11" s="143" t="s">
        <v>27</v>
      </c>
      <c r="E11" s="137" t="s">
        <v>27</v>
      </c>
      <c r="F11" s="137" t="s">
        <v>27</v>
      </c>
      <c r="G11" s="143" t="s">
        <v>27</v>
      </c>
      <c r="H11" s="85"/>
      <c r="I11" s="85"/>
      <c r="J11" s="218">
        <f t="shared" si="6"/>
        <v>0</v>
      </c>
      <c r="K11" s="85"/>
      <c r="L11" s="85"/>
      <c r="M11" s="218">
        <f t="shared" si="7"/>
        <v>0</v>
      </c>
      <c r="N11" s="316">
        <f t="shared" ref="N11:O15" si="9">H11+K11</f>
        <v>0</v>
      </c>
      <c r="O11" s="316">
        <f t="shared" si="9"/>
        <v>0</v>
      </c>
      <c r="P11" s="292">
        <f t="shared" si="5"/>
        <v>0</v>
      </c>
    </row>
    <row r="12" spans="1:16" ht="19.5" customHeight="1" x14ac:dyDescent="0.25">
      <c r="A12" s="43" t="s">
        <v>44</v>
      </c>
      <c r="B12" s="137" t="s">
        <v>27</v>
      </c>
      <c r="C12" s="137" t="s">
        <v>27</v>
      </c>
      <c r="D12" s="143" t="s">
        <v>27</v>
      </c>
      <c r="E12" s="137" t="s">
        <v>27</v>
      </c>
      <c r="F12" s="137" t="s">
        <v>27</v>
      </c>
      <c r="G12" s="143" t="s">
        <v>27</v>
      </c>
      <c r="H12" s="85"/>
      <c r="I12" s="85"/>
      <c r="J12" s="218">
        <f t="shared" si="6"/>
        <v>0</v>
      </c>
      <c r="K12" s="85"/>
      <c r="L12" s="85"/>
      <c r="M12" s="218">
        <f t="shared" si="7"/>
        <v>0</v>
      </c>
      <c r="N12" s="316">
        <f t="shared" si="9"/>
        <v>0</v>
      </c>
      <c r="O12" s="316">
        <f t="shared" si="9"/>
        <v>0</v>
      </c>
      <c r="P12" s="292">
        <f t="shared" si="5"/>
        <v>0</v>
      </c>
    </row>
    <row r="13" spans="1:16" ht="19.5" customHeight="1" x14ac:dyDescent="0.25">
      <c r="A13" s="43" t="s">
        <v>45</v>
      </c>
      <c r="B13" s="137" t="s">
        <v>27</v>
      </c>
      <c r="C13" s="137" t="s">
        <v>27</v>
      </c>
      <c r="D13" s="143" t="s">
        <v>27</v>
      </c>
      <c r="E13" s="137" t="s">
        <v>27</v>
      </c>
      <c r="F13" s="137" t="s">
        <v>27</v>
      </c>
      <c r="G13" s="143" t="s">
        <v>27</v>
      </c>
      <c r="H13" s="85"/>
      <c r="I13" s="85"/>
      <c r="J13" s="218">
        <f t="shared" si="6"/>
        <v>0</v>
      </c>
      <c r="K13" s="85"/>
      <c r="L13" s="85"/>
      <c r="M13" s="218">
        <f t="shared" si="7"/>
        <v>0</v>
      </c>
      <c r="N13" s="316">
        <f t="shared" si="9"/>
        <v>0</v>
      </c>
      <c r="O13" s="316">
        <f t="shared" si="9"/>
        <v>0</v>
      </c>
      <c r="P13" s="292">
        <f t="shared" si="5"/>
        <v>0</v>
      </c>
    </row>
    <row r="14" spans="1:16" ht="19.5" customHeight="1" x14ac:dyDescent="0.25">
      <c r="A14" s="43" t="s">
        <v>46</v>
      </c>
      <c r="B14" s="137" t="s">
        <v>27</v>
      </c>
      <c r="C14" s="137" t="s">
        <v>27</v>
      </c>
      <c r="D14" s="143" t="s">
        <v>27</v>
      </c>
      <c r="E14" s="137" t="s">
        <v>27</v>
      </c>
      <c r="F14" s="137" t="s">
        <v>27</v>
      </c>
      <c r="G14" s="143" t="s">
        <v>27</v>
      </c>
      <c r="H14" s="85"/>
      <c r="I14" s="85"/>
      <c r="J14" s="218">
        <f t="shared" si="6"/>
        <v>0</v>
      </c>
      <c r="K14" s="85"/>
      <c r="L14" s="85"/>
      <c r="M14" s="218">
        <f t="shared" si="7"/>
        <v>0</v>
      </c>
      <c r="N14" s="316">
        <f t="shared" si="9"/>
        <v>0</v>
      </c>
      <c r="O14" s="316">
        <f t="shared" si="9"/>
        <v>0</v>
      </c>
      <c r="P14" s="292">
        <f t="shared" si="5"/>
        <v>0</v>
      </c>
    </row>
    <row r="15" spans="1:16" ht="31.5" customHeight="1" x14ac:dyDescent="0.25">
      <c r="A15" s="124" t="s">
        <v>308</v>
      </c>
      <c r="B15" s="137" t="s">
        <v>27</v>
      </c>
      <c r="C15" s="137" t="s">
        <v>27</v>
      </c>
      <c r="D15" s="143" t="s">
        <v>27</v>
      </c>
      <c r="E15" s="137" t="s">
        <v>27</v>
      </c>
      <c r="F15" s="137" t="s">
        <v>27</v>
      </c>
      <c r="G15" s="143" t="s">
        <v>27</v>
      </c>
      <c r="H15" s="85"/>
      <c r="I15" s="85"/>
      <c r="J15" s="218">
        <f t="shared" si="6"/>
        <v>0</v>
      </c>
      <c r="K15" s="85"/>
      <c r="L15" s="85"/>
      <c r="M15" s="218">
        <f t="shared" si="7"/>
        <v>0</v>
      </c>
      <c r="N15" s="316">
        <f t="shared" si="9"/>
        <v>0</v>
      </c>
      <c r="O15" s="316">
        <f t="shared" si="9"/>
        <v>0</v>
      </c>
      <c r="P15" s="292">
        <f t="shared" si="5"/>
        <v>0</v>
      </c>
    </row>
    <row r="16" spans="1:16" ht="19.5" customHeight="1" x14ac:dyDescent="0.25">
      <c r="A16" s="156" t="s">
        <v>271</v>
      </c>
      <c r="B16" s="143" t="s">
        <v>27</v>
      </c>
      <c r="C16" s="143" t="s">
        <v>27</v>
      </c>
      <c r="D16" s="143" t="s">
        <v>27</v>
      </c>
      <c r="E16" s="143" t="s">
        <v>27</v>
      </c>
      <c r="F16" s="143" t="s">
        <v>27</v>
      </c>
      <c r="G16" s="143" t="s">
        <v>27</v>
      </c>
      <c r="H16" s="143">
        <f>H17+H18+H19</f>
        <v>0</v>
      </c>
      <c r="I16" s="143">
        <f>I17+I18+I19</f>
        <v>0</v>
      </c>
      <c r="J16" s="218">
        <f t="shared" si="6"/>
        <v>0</v>
      </c>
      <c r="K16" s="143">
        <f>K17+K18+K19</f>
        <v>0</v>
      </c>
      <c r="L16" s="143">
        <f>L17+L18+L19</f>
        <v>0</v>
      </c>
      <c r="M16" s="218">
        <f t="shared" si="7"/>
        <v>0</v>
      </c>
      <c r="N16" s="202">
        <f>H16+K16</f>
        <v>0</v>
      </c>
      <c r="O16" s="202">
        <f>I16+L16</f>
        <v>0</v>
      </c>
      <c r="P16" s="292">
        <f t="shared" si="5"/>
        <v>0</v>
      </c>
    </row>
    <row r="17" spans="1:16" ht="19.5" customHeight="1" x14ac:dyDescent="0.25">
      <c r="A17" s="63" t="s">
        <v>303</v>
      </c>
      <c r="B17" s="97" t="s">
        <v>27</v>
      </c>
      <c r="C17" s="97" t="s">
        <v>27</v>
      </c>
      <c r="D17" s="143" t="s">
        <v>27</v>
      </c>
      <c r="E17" s="97" t="s">
        <v>27</v>
      </c>
      <c r="F17" s="97" t="s">
        <v>27</v>
      </c>
      <c r="G17" s="143" t="s">
        <v>27</v>
      </c>
      <c r="H17" s="85"/>
      <c r="I17" s="85"/>
      <c r="J17" s="218">
        <f t="shared" si="6"/>
        <v>0</v>
      </c>
      <c r="K17" s="85"/>
      <c r="L17" s="85"/>
      <c r="M17" s="218">
        <f t="shared" si="7"/>
        <v>0</v>
      </c>
      <c r="N17" s="316">
        <f t="shared" ref="N17:O21" si="10">H17+K17</f>
        <v>0</v>
      </c>
      <c r="O17" s="316">
        <f t="shared" si="10"/>
        <v>0</v>
      </c>
      <c r="P17" s="292">
        <f t="shared" si="5"/>
        <v>0</v>
      </c>
    </row>
    <row r="18" spans="1:16" ht="19.5" customHeight="1" x14ac:dyDescent="0.25">
      <c r="A18" s="63" t="s">
        <v>304</v>
      </c>
      <c r="B18" s="97" t="s">
        <v>27</v>
      </c>
      <c r="C18" s="97" t="s">
        <v>27</v>
      </c>
      <c r="D18" s="143" t="s">
        <v>27</v>
      </c>
      <c r="E18" s="97" t="s">
        <v>27</v>
      </c>
      <c r="F18" s="97" t="s">
        <v>27</v>
      </c>
      <c r="G18" s="143" t="s">
        <v>27</v>
      </c>
      <c r="H18" s="85"/>
      <c r="I18" s="85"/>
      <c r="J18" s="218">
        <f t="shared" si="6"/>
        <v>0</v>
      </c>
      <c r="K18" s="85"/>
      <c r="L18" s="85"/>
      <c r="M18" s="218">
        <f t="shared" si="7"/>
        <v>0</v>
      </c>
      <c r="N18" s="316">
        <f t="shared" si="10"/>
        <v>0</v>
      </c>
      <c r="O18" s="316">
        <f t="shared" si="10"/>
        <v>0</v>
      </c>
      <c r="P18" s="292">
        <f t="shared" si="5"/>
        <v>0</v>
      </c>
    </row>
    <row r="19" spans="1:16" ht="31.5" customHeight="1" x14ac:dyDescent="0.25">
      <c r="A19" s="63" t="s">
        <v>222</v>
      </c>
      <c r="B19" s="97" t="s">
        <v>27</v>
      </c>
      <c r="C19" s="97" t="s">
        <v>27</v>
      </c>
      <c r="D19" s="143" t="s">
        <v>27</v>
      </c>
      <c r="E19" s="97" t="s">
        <v>27</v>
      </c>
      <c r="F19" s="97" t="s">
        <v>27</v>
      </c>
      <c r="G19" s="143" t="s">
        <v>27</v>
      </c>
      <c r="H19" s="85"/>
      <c r="I19" s="85"/>
      <c r="J19" s="218">
        <f t="shared" si="6"/>
        <v>0</v>
      </c>
      <c r="K19" s="85"/>
      <c r="L19" s="85"/>
      <c r="M19" s="218">
        <f t="shared" si="7"/>
        <v>0</v>
      </c>
      <c r="N19" s="316">
        <f t="shared" si="10"/>
        <v>0</v>
      </c>
      <c r="O19" s="316">
        <f t="shared" si="10"/>
        <v>0</v>
      </c>
      <c r="P19" s="292">
        <f t="shared" si="5"/>
        <v>0</v>
      </c>
    </row>
    <row r="20" spans="1:16" ht="19.5" customHeight="1" x14ac:dyDescent="0.25">
      <c r="A20" s="66" t="s">
        <v>348</v>
      </c>
      <c r="B20" s="97" t="s">
        <v>27</v>
      </c>
      <c r="C20" s="97" t="s">
        <v>27</v>
      </c>
      <c r="D20" s="143" t="s">
        <v>27</v>
      </c>
      <c r="E20" s="97" t="s">
        <v>27</v>
      </c>
      <c r="F20" s="97" t="s">
        <v>27</v>
      </c>
      <c r="G20" s="143" t="s">
        <v>27</v>
      </c>
      <c r="H20" s="97" t="s">
        <v>27</v>
      </c>
      <c r="I20" s="97" t="s">
        <v>27</v>
      </c>
      <c r="J20" s="218" t="s">
        <v>27</v>
      </c>
      <c r="K20" s="85"/>
      <c r="L20" s="85"/>
      <c r="M20" s="218">
        <f t="shared" si="7"/>
        <v>0</v>
      </c>
      <c r="N20" s="316">
        <f>K20</f>
        <v>0</v>
      </c>
      <c r="O20" s="316">
        <f>L20</f>
        <v>0</v>
      </c>
      <c r="P20" s="292">
        <f t="shared" si="5"/>
        <v>0</v>
      </c>
    </row>
    <row r="21" spans="1:16" ht="19.5" customHeight="1" x14ac:dyDescent="0.25">
      <c r="A21" s="237" t="s">
        <v>347</v>
      </c>
      <c r="B21" s="97" t="s">
        <v>27</v>
      </c>
      <c r="C21" s="97" t="s">
        <v>27</v>
      </c>
      <c r="D21" s="143" t="s">
        <v>27</v>
      </c>
      <c r="E21" s="97" t="s">
        <v>27</v>
      </c>
      <c r="F21" s="97" t="s">
        <v>27</v>
      </c>
      <c r="G21" s="143" t="s">
        <v>27</v>
      </c>
      <c r="H21" s="97"/>
      <c r="I21" s="97"/>
      <c r="J21" s="218">
        <f t="shared" si="6"/>
        <v>0</v>
      </c>
      <c r="K21" s="85"/>
      <c r="L21" s="85"/>
      <c r="M21" s="218">
        <f t="shared" si="7"/>
        <v>0</v>
      </c>
      <c r="N21" s="316">
        <f t="shared" si="10"/>
        <v>0</v>
      </c>
      <c r="O21" s="316">
        <f t="shared" si="10"/>
        <v>0</v>
      </c>
      <c r="P21" s="292">
        <f t="shared" si="5"/>
        <v>0</v>
      </c>
    </row>
    <row r="22" spans="1:16" ht="19.5" customHeight="1" x14ac:dyDescent="0.25">
      <c r="A22" s="66" t="s">
        <v>349</v>
      </c>
      <c r="B22" s="97" t="s">
        <v>27</v>
      </c>
      <c r="C22" s="97" t="s">
        <v>27</v>
      </c>
      <c r="D22" s="143" t="s">
        <v>27</v>
      </c>
      <c r="E22" s="97" t="s">
        <v>27</v>
      </c>
      <c r="F22" s="97" t="s">
        <v>27</v>
      </c>
      <c r="G22" s="143" t="s">
        <v>27</v>
      </c>
      <c r="H22" s="97"/>
      <c r="I22" s="97"/>
      <c r="J22" s="218">
        <f t="shared" si="6"/>
        <v>0</v>
      </c>
      <c r="K22" s="85"/>
      <c r="L22" s="85"/>
      <c r="M22" s="218">
        <f t="shared" si="7"/>
        <v>0</v>
      </c>
      <c r="N22" s="316">
        <f t="shared" ref="N22:O23" si="11">H22+K22</f>
        <v>0</v>
      </c>
      <c r="O22" s="316">
        <f t="shared" si="11"/>
        <v>0</v>
      </c>
      <c r="P22" s="292">
        <f t="shared" si="5"/>
        <v>0</v>
      </c>
    </row>
    <row r="23" spans="1:16" ht="25.5" customHeight="1" x14ac:dyDescent="0.25">
      <c r="A23" s="66" t="s">
        <v>329</v>
      </c>
      <c r="B23" s="97" t="s">
        <v>27</v>
      </c>
      <c r="C23" s="97" t="s">
        <v>27</v>
      </c>
      <c r="D23" s="143" t="s">
        <v>27</v>
      </c>
      <c r="E23" s="97" t="s">
        <v>27</v>
      </c>
      <c r="F23" s="97" t="s">
        <v>27</v>
      </c>
      <c r="G23" s="143" t="s">
        <v>27</v>
      </c>
      <c r="H23" s="97"/>
      <c r="I23" s="97"/>
      <c r="J23" s="218">
        <f t="shared" si="6"/>
        <v>0</v>
      </c>
      <c r="K23" s="85"/>
      <c r="L23" s="85"/>
      <c r="M23" s="218">
        <f t="shared" si="7"/>
        <v>0</v>
      </c>
      <c r="N23" s="316">
        <f t="shared" si="11"/>
        <v>0</v>
      </c>
      <c r="O23" s="316">
        <f t="shared" si="11"/>
        <v>0</v>
      </c>
      <c r="P23" s="292">
        <f t="shared" si="5"/>
        <v>0</v>
      </c>
    </row>
    <row r="24" spans="1:16" ht="28.5" customHeight="1" x14ac:dyDescent="0.25">
      <c r="A24" s="42" t="s">
        <v>290</v>
      </c>
      <c r="B24" s="143">
        <f>SUM(B25:B28)</f>
        <v>0</v>
      </c>
      <c r="C24" s="143">
        <f t="shared" ref="C24:G24" si="12">SUM(C25:C28)</f>
        <v>0</v>
      </c>
      <c r="D24" s="143">
        <f t="shared" si="12"/>
        <v>0</v>
      </c>
      <c r="E24" s="143">
        <f t="shared" si="12"/>
        <v>0</v>
      </c>
      <c r="F24" s="143">
        <f t="shared" si="12"/>
        <v>0</v>
      </c>
      <c r="G24" s="143">
        <f t="shared" si="12"/>
        <v>0</v>
      </c>
      <c r="H24" s="143">
        <f>SUM(H25:H28)</f>
        <v>0</v>
      </c>
      <c r="I24" s="143">
        <f t="shared" ref="I24:J24" si="13">SUM(I25:I28)</f>
        <v>0</v>
      </c>
      <c r="J24" s="143">
        <f t="shared" si="13"/>
        <v>0</v>
      </c>
      <c r="K24" s="143">
        <f>SUM(K25:K28)</f>
        <v>0</v>
      </c>
      <c r="L24" s="143">
        <f t="shared" ref="L24" si="14">SUM(L25:L28)</f>
        <v>0</v>
      </c>
      <c r="M24" s="143">
        <f t="shared" ref="M24" si="15">SUM(M25:M28)</f>
        <v>0</v>
      </c>
      <c r="N24" s="202">
        <f t="shared" ref="N24:O24" si="16">B24+E24+H24+K24</f>
        <v>0</v>
      </c>
      <c r="O24" s="202">
        <f t="shared" si="16"/>
        <v>0</v>
      </c>
      <c r="P24" s="292">
        <f t="shared" si="5"/>
        <v>0</v>
      </c>
    </row>
    <row r="25" spans="1:16" ht="35.25" customHeight="1" x14ac:dyDescent="0.25">
      <c r="A25" s="43" t="s">
        <v>377</v>
      </c>
      <c r="B25" s="85" t="s">
        <v>27</v>
      </c>
      <c r="C25" s="85" t="s">
        <v>27</v>
      </c>
      <c r="D25" s="143" t="s">
        <v>27</v>
      </c>
      <c r="E25" s="85" t="s">
        <v>27</v>
      </c>
      <c r="F25" s="85" t="s">
        <v>27</v>
      </c>
      <c r="G25" s="143" t="s">
        <v>27</v>
      </c>
      <c r="H25" s="85"/>
      <c r="I25" s="85"/>
      <c r="J25" s="218">
        <f t="shared" si="6"/>
        <v>0</v>
      </c>
      <c r="K25" s="85"/>
      <c r="L25" s="85"/>
      <c r="M25" s="218">
        <f t="shared" si="7"/>
        <v>0</v>
      </c>
      <c r="N25" s="316">
        <f>K25+H25</f>
        <v>0</v>
      </c>
      <c r="O25" s="316">
        <f>L25+I25</f>
        <v>0</v>
      </c>
      <c r="P25" s="292">
        <f t="shared" si="5"/>
        <v>0</v>
      </c>
    </row>
    <row r="26" spans="1:16" ht="19.5" customHeight="1" x14ac:dyDescent="0.25">
      <c r="A26" s="43" t="s">
        <v>33</v>
      </c>
      <c r="B26" s="85"/>
      <c r="C26" s="85"/>
      <c r="D26" s="143">
        <f t="shared" ref="D26:D42" si="17">SUM(B26:C26)</f>
        <v>0</v>
      </c>
      <c r="E26" s="85"/>
      <c r="F26" s="85"/>
      <c r="G26" s="143">
        <f t="shared" ref="G26:G39" si="18">SUM(E26:F26)</f>
        <v>0</v>
      </c>
      <c r="H26" s="85"/>
      <c r="I26" s="85"/>
      <c r="J26" s="218">
        <f t="shared" si="6"/>
        <v>0</v>
      </c>
      <c r="K26" s="85"/>
      <c r="L26" s="85"/>
      <c r="M26" s="218">
        <f t="shared" si="7"/>
        <v>0</v>
      </c>
      <c r="N26" s="316">
        <f t="shared" ref="N26:O39" si="19">B26+E26+H26+K26</f>
        <v>0</v>
      </c>
      <c r="O26" s="316">
        <f t="shared" si="19"/>
        <v>0</v>
      </c>
      <c r="P26" s="292">
        <f t="shared" si="5"/>
        <v>0</v>
      </c>
    </row>
    <row r="27" spans="1:16" ht="19.5" customHeight="1" x14ac:dyDescent="0.25">
      <c r="A27" s="43" t="s">
        <v>34</v>
      </c>
      <c r="B27" s="85"/>
      <c r="C27" s="85"/>
      <c r="D27" s="143">
        <f t="shared" si="17"/>
        <v>0</v>
      </c>
      <c r="E27" s="85"/>
      <c r="F27" s="85"/>
      <c r="G27" s="143">
        <f t="shared" si="18"/>
        <v>0</v>
      </c>
      <c r="H27" s="85"/>
      <c r="I27" s="85"/>
      <c r="J27" s="218">
        <f t="shared" si="6"/>
        <v>0</v>
      </c>
      <c r="K27" s="85"/>
      <c r="L27" s="85"/>
      <c r="M27" s="218">
        <f t="shared" si="7"/>
        <v>0</v>
      </c>
      <c r="N27" s="316">
        <f t="shared" si="19"/>
        <v>0</v>
      </c>
      <c r="O27" s="316">
        <f t="shared" si="19"/>
        <v>0</v>
      </c>
      <c r="P27" s="292">
        <f t="shared" si="5"/>
        <v>0</v>
      </c>
    </row>
    <row r="28" spans="1:16" s="215" customFormat="1" ht="19.5" customHeight="1" x14ac:dyDescent="0.25">
      <c r="A28" s="291" t="s">
        <v>376</v>
      </c>
      <c r="B28" s="275"/>
      <c r="C28" s="275"/>
      <c r="D28" s="143">
        <f t="shared" si="17"/>
        <v>0</v>
      </c>
      <c r="E28" s="275"/>
      <c r="F28" s="275"/>
      <c r="G28" s="143">
        <f t="shared" si="18"/>
        <v>0</v>
      </c>
      <c r="H28" s="275"/>
      <c r="I28" s="275"/>
      <c r="J28" s="218">
        <f t="shared" si="6"/>
        <v>0</v>
      </c>
      <c r="K28" s="275"/>
      <c r="L28" s="275"/>
      <c r="M28" s="218">
        <f t="shared" si="7"/>
        <v>0</v>
      </c>
      <c r="N28" s="316">
        <f t="shared" si="19"/>
        <v>0</v>
      </c>
      <c r="O28" s="316">
        <f t="shared" si="19"/>
        <v>0</v>
      </c>
      <c r="P28" s="292">
        <f t="shared" si="5"/>
        <v>0</v>
      </c>
    </row>
    <row r="29" spans="1:16" ht="24.75" customHeight="1" x14ac:dyDescent="0.25">
      <c r="A29" s="42" t="s">
        <v>291</v>
      </c>
      <c r="B29" s="143">
        <f>SUM(B30:B32)</f>
        <v>0</v>
      </c>
      <c r="C29" s="143">
        <f>SUM(C30:C32)</f>
        <v>0</v>
      </c>
      <c r="D29" s="143">
        <f t="shared" si="17"/>
        <v>0</v>
      </c>
      <c r="E29" s="143">
        <f>SUM(E30:E32)</f>
        <v>0</v>
      </c>
      <c r="F29" s="143">
        <f>SUM(F30:F32)</f>
        <v>0</v>
      </c>
      <c r="G29" s="143">
        <f t="shared" si="18"/>
        <v>0</v>
      </c>
      <c r="H29" s="143">
        <f t="shared" ref="H29:K29" si="20">SUM(H30:H32)</f>
        <v>0</v>
      </c>
      <c r="I29" s="143">
        <f t="shared" ref="I29" si="21">SUM(I30:I32)</f>
        <v>0</v>
      </c>
      <c r="J29" s="218">
        <f t="shared" si="6"/>
        <v>0</v>
      </c>
      <c r="K29" s="143">
        <f t="shared" si="20"/>
        <v>0</v>
      </c>
      <c r="L29" s="143">
        <f t="shared" ref="L29" si="22">SUM(L30:L32)</f>
        <v>0</v>
      </c>
      <c r="M29" s="218">
        <f t="shared" si="7"/>
        <v>0</v>
      </c>
      <c r="N29" s="202">
        <f t="shared" si="19"/>
        <v>0</v>
      </c>
      <c r="O29" s="202">
        <f t="shared" si="19"/>
        <v>0</v>
      </c>
      <c r="P29" s="292">
        <f t="shared" si="5"/>
        <v>0</v>
      </c>
    </row>
    <row r="30" spans="1:16" ht="19.5" customHeight="1" x14ac:dyDescent="0.25">
      <c r="A30" s="43" t="s">
        <v>36</v>
      </c>
      <c r="B30" s="85"/>
      <c r="C30" s="85"/>
      <c r="D30" s="143">
        <f t="shared" si="17"/>
        <v>0</v>
      </c>
      <c r="E30" s="85"/>
      <c r="F30" s="85"/>
      <c r="G30" s="143">
        <f t="shared" si="18"/>
        <v>0</v>
      </c>
      <c r="H30" s="85"/>
      <c r="I30" s="85"/>
      <c r="J30" s="218">
        <f t="shared" si="6"/>
        <v>0</v>
      </c>
      <c r="K30" s="85"/>
      <c r="L30" s="85"/>
      <c r="M30" s="218">
        <f t="shared" si="7"/>
        <v>0</v>
      </c>
      <c r="N30" s="316">
        <f t="shared" si="19"/>
        <v>0</v>
      </c>
      <c r="O30" s="316">
        <f t="shared" si="19"/>
        <v>0</v>
      </c>
      <c r="P30" s="292">
        <f t="shared" si="5"/>
        <v>0</v>
      </c>
    </row>
    <row r="31" spans="1:16" ht="19.5" customHeight="1" x14ac:dyDescent="0.25">
      <c r="A31" s="43" t="s">
        <v>35</v>
      </c>
      <c r="B31" s="85"/>
      <c r="C31" s="85"/>
      <c r="D31" s="143">
        <f t="shared" si="17"/>
        <v>0</v>
      </c>
      <c r="E31" s="85"/>
      <c r="F31" s="85"/>
      <c r="G31" s="143">
        <f t="shared" si="18"/>
        <v>0</v>
      </c>
      <c r="H31" s="85"/>
      <c r="I31" s="85"/>
      <c r="J31" s="218">
        <f t="shared" si="6"/>
        <v>0</v>
      </c>
      <c r="K31" s="85"/>
      <c r="L31" s="85"/>
      <c r="M31" s="218">
        <f t="shared" si="7"/>
        <v>0</v>
      </c>
      <c r="N31" s="316">
        <f t="shared" si="19"/>
        <v>0</v>
      </c>
      <c r="O31" s="316">
        <f t="shared" si="19"/>
        <v>0</v>
      </c>
      <c r="P31" s="292">
        <f t="shared" si="5"/>
        <v>0</v>
      </c>
    </row>
    <row r="32" spans="1:16" ht="19.5" customHeight="1" x14ac:dyDescent="0.25">
      <c r="A32" s="43" t="s">
        <v>26</v>
      </c>
      <c r="B32" s="85"/>
      <c r="C32" s="85"/>
      <c r="D32" s="143">
        <f t="shared" si="17"/>
        <v>0</v>
      </c>
      <c r="E32" s="85"/>
      <c r="F32" s="85"/>
      <c r="G32" s="143">
        <f t="shared" si="18"/>
        <v>0</v>
      </c>
      <c r="H32" s="85"/>
      <c r="I32" s="85"/>
      <c r="J32" s="218">
        <f t="shared" si="6"/>
        <v>0</v>
      </c>
      <c r="K32" s="85"/>
      <c r="L32" s="85"/>
      <c r="M32" s="218">
        <f t="shared" si="7"/>
        <v>0</v>
      </c>
      <c r="N32" s="316">
        <f t="shared" si="19"/>
        <v>0</v>
      </c>
      <c r="O32" s="316">
        <f t="shared" si="19"/>
        <v>0</v>
      </c>
      <c r="P32" s="292">
        <f t="shared" si="5"/>
        <v>0</v>
      </c>
    </row>
    <row r="33" spans="1:16" s="215" customFormat="1" ht="19.5" customHeight="1" x14ac:dyDescent="0.25">
      <c r="A33" s="293" t="s">
        <v>378</v>
      </c>
      <c r="B33" s="85"/>
      <c r="C33" s="85"/>
      <c r="D33" s="143">
        <f t="shared" si="17"/>
        <v>0</v>
      </c>
      <c r="E33" s="85"/>
      <c r="F33" s="85"/>
      <c r="G33" s="143">
        <f t="shared" si="18"/>
        <v>0</v>
      </c>
      <c r="H33" s="85"/>
      <c r="I33" s="85"/>
      <c r="J33" s="218">
        <f t="shared" si="6"/>
        <v>0</v>
      </c>
      <c r="K33" s="85"/>
      <c r="L33" s="85"/>
      <c r="M33" s="218">
        <f t="shared" si="7"/>
        <v>0</v>
      </c>
      <c r="N33" s="316">
        <f t="shared" si="19"/>
        <v>0</v>
      </c>
      <c r="O33" s="316">
        <f t="shared" si="19"/>
        <v>0</v>
      </c>
      <c r="P33" s="292">
        <f t="shared" si="5"/>
        <v>0</v>
      </c>
    </row>
    <row r="34" spans="1:16" ht="19.5" customHeight="1" x14ac:dyDescent="0.25">
      <c r="A34" s="42" t="s">
        <v>379</v>
      </c>
      <c r="B34" s="85"/>
      <c r="C34" s="85"/>
      <c r="D34" s="143">
        <f t="shared" si="17"/>
        <v>0</v>
      </c>
      <c r="E34" s="85"/>
      <c r="F34" s="85"/>
      <c r="G34" s="143">
        <f t="shared" si="18"/>
        <v>0</v>
      </c>
      <c r="H34" s="85"/>
      <c r="I34" s="85"/>
      <c r="J34" s="218">
        <f t="shared" si="6"/>
        <v>0</v>
      </c>
      <c r="K34" s="85"/>
      <c r="L34" s="85"/>
      <c r="M34" s="218">
        <f t="shared" si="7"/>
        <v>0</v>
      </c>
      <c r="N34" s="316">
        <f t="shared" si="19"/>
        <v>0</v>
      </c>
      <c r="O34" s="316">
        <f t="shared" si="19"/>
        <v>0</v>
      </c>
      <c r="P34" s="292">
        <f t="shared" si="5"/>
        <v>0</v>
      </c>
    </row>
    <row r="35" spans="1:16" ht="19.5" customHeight="1" x14ac:dyDescent="0.25">
      <c r="A35" s="42" t="s">
        <v>37</v>
      </c>
      <c r="B35" s="85"/>
      <c r="C35" s="85"/>
      <c r="D35" s="143">
        <f t="shared" si="17"/>
        <v>0</v>
      </c>
      <c r="E35" s="85"/>
      <c r="F35" s="85"/>
      <c r="G35" s="143">
        <f t="shared" si="18"/>
        <v>0</v>
      </c>
      <c r="H35" s="85"/>
      <c r="I35" s="85"/>
      <c r="J35" s="218">
        <f t="shared" si="6"/>
        <v>0</v>
      </c>
      <c r="K35" s="85"/>
      <c r="L35" s="85"/>
      <c r="M35" s="218">
        <f t="shared" si="7"/>
        <v>0</v>
      </c>
      <c r="N35" s="316">
        <f t="shared" si="19"/>
        <v>0</v>
      </c>
      <c r="O35" s="316">
        <f t="shared" si="19"/>
        <v>0</v>
      </c>
      <c r="P35" s="292">
        <f t="shared" si="5"/>
        <v>0</v>
      </c>
    </row>
    <row r="36" spans="1:16" ht="19.5" customHeight="1" x14ac:dyDescent="0.25">
      <c r="A36" s="42" t="s">
        <v>311</v>
      </c>
      <c r="B36" s="85"/>
      <c r="C36" s="85"/>
      <c r="D36" s="143">
        <f t="shared" si="17"/>
        <v>0</v>
      </c>
      <c r="E36" s="85"/>
      <c r="F36" s="85"/>
      <c r="G36" s="143">
        <f t="shared" si="18"/>
        <v>0</v>
      </c>
      <c r="H36" s="85"/>
      <c r="I36" s="85"/>
      <c r="J36" s="218">
        <f t="shared" si="6"/>
        <v>0</v>
      </c>
      <c r="K36" s="85"/>
      <c r="L36" s="85"/>
      <c r="M36" s="218">
        <f t="shared" si="7"/>
        <v>0</v>
      </c>
      <c r="N36" s="316">
        <f t="shared" si="19"/>
        <v>0</v>
      </c>
      <c r="O36" s="316">
        <f t="shared" si="19"/>
        <v>0</v>
      </c>
      <c r="P36" s="292">
        <f t="shared" si="5"/>
        <v>0</v>
      </c>
    </row>
    <row r="37" spans="1:16" ht="19.5" customHeight="1" x14ac:dyDescent="0.25">
      <c r="A37" s="42" t="s">
        <v>312</v>
      </c>
      <c r="B37" s="143">
        <f>SUM(B38:B40)</f>
        <v>0</v>
      </c>
      <c r="C37" s="143">
        <f>SUM(C38:C40)</f>
        <v>0</v>
      </c>
      <c r="D37" s="143">
        <f t="shared" si="17"/>
        <v>0</v>
      </c>
      <c r="E37" s="143">
        <f>SUM(E38:E40)</f>
        <v>0</v>
      </c>
      <c r="F37" s="143">
        <f>SUM(F38:F40)</f>
        <v>0</v>
      </c>
      <c r="G37" s="143">
        <f t="shared" si="18"/>
        <v>0</v>
      </c>
      <c r="H37" s="143">
        <f t="shared" ref="H37:K37" si="23">SUM(H38:H40)</f>
        <v>0</v>
      </c>
      <c r="I37" s="143">
        <f t="shared" ref="I37" si="24">SUM(I38:I40)</f>
        <v>0</v>
      </c>
      <c r="J37" s="218">
        <f t="shared" si="6"/>
        <v>0</v>
      </c>
      <c r="K37" s="143">
        <f t="shared" si="23"/>
        <v>0</v>
      </c>
      <c r="L37" s="143">
        <f t="shared" ref="L37" si="25">SUM(L38:L40)</f>
        <v>0</v>
      </c>
      <c r="M37" s="218">
        <f t="shared" si="7"/>
        <v>0</v>
      </c>
      <c r="N37" s="202">
        <f t="shared" si="19"/>
        <v>0</v>
      </c>
      <c r="O37" s="202">
        <f t="shared" si="19"/>
        <v>0</v>
      </c>
      <c r="P37" s="292">
        <f t="shared" si="5"/>
        <v>0</v>
      </c>
    </row>
    <row r="38" spans="1:16" ht="19.5" customHeight="1" x14ac:dyDescent="0.25">
      <c r="A38" s="43" t="s">
        <v>313</v>
      </c>
      <c r="B38" s="85"/>
      <c r="C38" s="85"/>
      <c r="D38" s="143">
        <f t="shared" si="17"/>
        <v>0</v>
      </c>
      <c r="E38" s="85"/>
      <c r="F38" s="85"/>
      <c r="G38" s="143">
        <f t="shared" si="18"/>
        <v>0</v>
      </c>
      <c r="H38" s="85"/>
      <c r="I38" s="85"/>
      <c r="J38" s="218">
        <f t="shared" si="6"/>
        <v>0</v>
      </c>
      <c r="K38" s="85"/>
      <c r="L38" s="85"/>
      <c r="M38" s="218">
        <f t="shared" si="7"/>
        <v>0</v>
      </c>
      <c r="N38" s="316">
        <f t="shared" si="19"/>
        <v>0</v>
      </c>
      <c r="O38" s="316">
        <f t="shared" si="19"/>
        <v>0</v>
      </c>
      <c r="P38" s="292">
        <f t="shared" si="5"/>
        <v>0</v>
      </c>
    </row>
    <row r="39" spans="1:16" ht="19.5" customHeight="1" x14ac:dyDescent="0.25">
      <c r="A39" s="44" t="s">
        <v>314</v>
      </c>
      <c r="B39" s="85"/>
      <c r="C39" s="85"/>
      <c r="D39" s="143">
        <f t="shared" si="17"/>
        <v>0</v>
      </c>
      <c r="E39" s="85"/>
      <c r="F39" s="85"/>
      <c r="G39" s="143">
        <f t="shared" si="18"/>
        <v>0</v>
      </c>
      <c r="H39" s="85"/>
      <c r="I39" s="85"/>
      <c r="J39" s="218">
        <f t="shared" si="6"/>
        <v>0</v>
      </c>
      <c r="K39" s="85"/>
      <c r="L39" s="85"/>
      <c r="M39" s="218">
        <f t="shared" si="7"/>
        <v>0</v>
      </c>
      <c r="N39" s="316">
        <f t="shared" si="19"/>
        <v>0</v>
      </c>
      <c r="O39" s="316">
        <f t="shared" si="19"/>
        <v>0</v>
      </c>
      <c r="P39" s="292">
        <f t="shared" si="5"/>
        <v>0</v>
      </c>
    </row>
    <row r="40" spans="1:16" ht="20.25" customHeight="1" x14ac:dyDescent="0.25">
      <c r="A40" s="44" t="s">
        <v>380</v>
      </c>
      <c r="B40" s="85" t="s">
        <v>27</v>
      </c>
      <c r="C40" s="85" t="s">
        <v>27</v>
      </c>
      <c r="D40" s="143" t="s">
        <v>27</v>
      </c>
      <c r="E40" s="85" t="s">
        <v>27</v>
      </c>
      <c r="F40" s="85" t="s">
        <v>27</v>
      </c>
      <c r="G40" s="143" t="s">
        <v>27</v>
      </c>
      <c r="H40" s="85"/>
      <c r="I40" s="85"/>
      <c r="J40" s="218">
        <f t="shared" si="6"/>
        <v>0</v>
      </c>
      <c r="K40" s="85"/>
      <c r="L40" s="85"/>
      <c r="M40" s="218">
        <f t="shared" si="7"/>
        <v>0</v>
      </c>
      <c r="N40" s="316">
        <f>H40+K40</f>
        <v>0</v>
      </c>
      <c r="O40" s="316">
        <f>I40+L40</f>
        <v>0</v>
      </c>
      <c r="P40" s="292">
        <f t="shared" si="5"/>
        <v>0</v>
      </c>
    </row>
    <row r="41" spans="1:16" ht="33" customHeight="1" x14ac:dyDescent="0.25">
      <c r="A41" s="42" t="s">
        <v>293</v>
      </c>
      <c r="B41" s="143">
        <f>SUM(B42:B45)</f>
        <v>0</v>
      </c>
      <c r="C41" s="143">
        <f>SUM(C42:C45)</f>
        <v>0</v>
      </c>
      <c r="D41" s="143">
        <f t="shared" si="17"/>
        <v>0</v>
      </c>
      <c r="E41" s="143">
        <f>SUM(E42:E45)</f>
        <v>0</v>
      </c>
      <c r="F41" s="143">
        <f>SUM(F42:F45)</f>
        <v>0</v>
      </c>
      <c r="G41" s="143">
        <f t="shared" ref="G41:G42" si="26">SUM(E41:F41)</f>
        <v>0</v>
      </c>
      <c r="H41" s="143">
        <f t="shared" ref="H41:K41" si="27">SUM(H42:H45)</f>
        <v>0</v>
      </c>
      <c r="I41" s="143">
        <f t="shared" ref="I41" si="28">SUM(I42:I45)</f>
        <v>0</v>
      </c>
      <c r="J41" s="218">
        <f t="shared" si="6"/>
        <v>0</v>
      </c>
      <c r="K41" s="143">
        <f t="shared" si="27"/>
        <v>0</v>
      </c>
      <c r="L41" s="143">
        <f t="shared" ref="L41" si="29">SUM(L42:L45)</f>
        <v>0</v>
      </c>
      <c r="M41" s="218">
        <f t="shared" si="7"/>
        <v>0</v>
      </c>
      <c r="N41" s="202">
        <f t="shared" ref="N41:O42" si="30">B41+E41+H41+K41</f>
        <v>0</v>
      </c>
      <c r="O41" s="202">
        <f t="shared" si="30"/>
        <v>0</v>
      </c>
      <c r="P41" s="292">
        <f t="shared" si="5"/>
        <v>0</v>
      </c>
    </row>
    <row r="42" spans="1:16" ht="19.5" customHeight="1" x14ac:dyDescent="0.25">
      <c r="A42" s="43" t="s">
        <v>39</v>
      </c>
      <c r="B42" s="85"/>
      <c r="C42" s="85"/>
      <c r="D42" s="143">
        <f t="shared" si="17"/>
        <v>0</v>
      </c>
      <c r="E42" s="85"/>
      <c r="F42" s="85"/>
      <c r="G42" s="143">
        <f t="shared" si="26"/>
        <v>0</v>
      </c>
      <c r="H42" s="85"/>
      <c r="I42" s="85"/>
      <c r="J42" s="218">
        <f t="shared" si="6"/>
        <v>0</v>
      </c>
      <c r="K42" s="85"/>
      <c r="L42" s="85"/>
      <c r="M42" s="218">
        <f t="shared" si="7"/>
        <v>0</v>
      </c>
      <c r="N42" s="316">
        <f t="shared" si="30"/>
        <v>0</v>
      </c>
      <c r="O42" s="316">
        <f t="shared" si="30"/>
        <v>0</v>
      </c>
      <c r="P42" s="292">
        <f t="shared" si="5"/>
        <v>0</v>
      </c>
    </row>
    <row r="43" spans="1:16" ht="19.5" customHeight="1" x14ac:dyDescent="0.25">
      <c r="A43" s="43" t="s">
        <v>40</v>
      </c>
      <c r="B43" s="85" t="s">
        <v>27</v>
      </c>
      <c r="C43" s="85" t="s">
        <v>27</v>
      </c>
      <c r="D43" s="143" t="s">
        <v>27</v>
      </c>
      <c r="E43" s="85" t="s">
        <v>27</v>
      </c>
      <c r="F43" s="85" t="s">
        <v>27</v>
      </c>
      <c r="G43" s="143" t="s">
        <v>27</v>
      </c>
      <c r="H43" s="85"/>
      <c r="I43" s="85"/>
      <c r="J43" s="218">
        <f t="shared" si="6"/>
        <v>0</v>
      </c>
      <c r="K43" s="85"/>
      <c r="L43" s="85"/>
      <c r="M43" s="218">
        <f t="shared" si="7"/>
        <v>0</v>
      </c>
      <c r="N43" s="316">
        <f>H43+K43</f>
        <v>0</v>
      </c>
      <c r="O43" s="316">
        <f>I43+L43</f>
        <v>0</v>
      </c>
      <c r="P43" s="292">
        <f t="shared" si="5"/>
        <v>0</v>
      </c>
    </row>
    <row r="44" spans="1:16" s="215" customFormat="1" ht="19.5" customHeight="1" x14ac:dyDescent="0.25">
      <c r="A44" s="291" t="s">
        <v>383</v>
      </c>
      <c r="B44" s="85" t="s">
        <v>27</v>
      </c>
      <c r="C44" s="85" t="s">
        <v>27</v>
      </c>
      <c r="D44" s="143" t="s">
        <v>27</v>
      </c>
      <c r="E44" s="85" t="s">
        <v>27</v>
      </c>
      <c r="F44" s="85" t="s">
        <v>27</v>
      </c>
      <c r="G44" s="143" t="s">
        <v>27</v>
      </c>
      <c r="H44" s="275"/>
      <c r="I44" s="275"/>
      <c r="J44" s="218">
        <f t="shared" si="6"/>
        <v>0</v>
      </c>
      <c r="K44" s="275"/>
      <c r="L44" s="275"/>
      <c r="M44" s="218">
        <f t="shared" si="7"/>
        <v>0</v>
      </c>
      <c r="N44" s="316">
        <f>H44+K44</f>
        <v>0</v>
      </c>
      <c r="O44" s="316">
        <f>I44+L44</f>
        <v>0</v>
      </c>
      <c r="P44" s="292">
        <f t="shared" si="5"/>
        <v>0</v>
      </c>
    </row>
    <row r="45" spans="1:16" ht="31.5" customHeight="1" x14ac:dyDescent="0.25">
      <c r="A45" s="43" t="s">
        <v>382</v>
      </c>
      <c r="B45" s="85"/>
      <c r="C45" s="85"/>
      <c r="D45" s="143">
        <f t="shared" ref="D45:D50" si="31">SUM(B45:C45)</f>
        <v>0</v>
      </c>
      <c r="E45" s="85"/>
      <c r="F45" s="85"/>
      <c r="G45" s="143">
        <f t="shared" ref="G45:G50" si="32">SUM(E45:F45)</f>
        <v>0</v>
      </c>
      <c r="H45" s="85"/>
      <c r="I45" s="85"/>
      <c r="J45" s="218">
        <f t="shared" si="6"/>
        <v>0</v>
      </c>
      <c r="K45" s="85"/>
      <c r="L45" s="85"/>
      <c r="M45" s="218">
        <f t="shared" si="7"/>
        <v>0</v>
      </c>
      <c r="N45" s="316">
        <f t="shared" ref="N45:O50" si="33">B45+E45+H45+K45</f>
        <v>0</v>
      </c>
      <c r="O45" s="316">
        <f t="shared" si="33"/>
        <v>0</v>
      </c>
      <c r="P45" s="292">
        <f t="shared" si="5"/>
        <v>0</v>
      </c>
    </row>
    <row r="46" spans="1:16" ht="19.5" customHeight="1" x14ac:dyDescent="0.25">
      <c r="A46" s="42" t="s">
        <v>66</v>
      </c>
      <c r="B46" s="85"/>
      <c r="C46" s="85"/>
      <c r="D46" s="143">
        <f t="shared" si="31"/>
        <v>0</v>
      </c>
      <c r="E46" s="85"/>
      <c r="F46" s="85"/>
      <c r="G46" s="143">
        <f t="shared" si="32"/>
        <v>0</v>
      </c>
      <c r="H46" s="85"/>
      <c r="I46" s="85"/>
      <c r="J46" s="218">
        <f t="shared" si="6"/>
        <v>0</v>
      </c>
      <c r="K46" s="85"/>
      <c r="L46" s="85"/>
      <c r="M46" s="218">
        <f t="shared" si="7"/>
        <v>0</v>
      </c>
      <c r="N46" s="316">
        <f t="shared" si="33"/>
        <v>0</v>
      </c>
      <c r="O46" s="316">
        <f t="shared" si="33"/>
        <v>0</v>
      </c>
      <c r="P46" s="292">
        <f t="shared" si="5"/>
        <v>0</v>
      </c>
    </row>
    <row r="47" spans="1:16" ht="19.5" customHeight="1" x14ac:dyDescent="0.25">
      <c r="A47" s="42" t="s">
        <v>18</v>
      </c>
      <c r="B47" s="85"/>
      <c r="C47" s="85"/>
      <c r="D47" s="143">
        <f t="shared" si="31"/>
        <v>0</v>
      </c>
      <c r="E47" s="85"/>
      <c r="F47" s="85"/>
      <c r="G47" s="143">
        <f t="shared" si="32"/>
        <v>0</v>
      </c>
      <c r="H47" s="85"/>
      <c r="I47" s="85"/>
      <c r="J47" s="218">
        <f t="shared" si="6"/>
        <v>0</v>
      </c>
      <c r="K47" s="85"/>
      <c r="L47" s="85"/>
      <c r="M47" s="218">
        <f t="shared" si="7"/>
        <v>0</v>
      </c>
      <c r="N47" s="316">
        <f t="shared" si="33"/>
        <v>0</v>
      </c>
      <c r="O47" s="316">
        <f t="shared" si="33"/>
        <v>0</v>
      </c>
      <c r="P47" s="292">
        <f t="shared" si="5"/>
        <v>0</v>
      </c>
    </row>
    <row r="48" spans="1:16" ht="19.5" customHeight="1" x14ac:dyDescent="0.25">
      <c r="A48" s="42" t="s">
        <v>228</v>
      </c>
      <c r="B48" s="85"/>
      <c r="C48" s="85"/>
      <c r="D48" s="143">
        <f t="shared" si="31"/>
        <v>0</v>
      </c>
      <c r="E48" s="85"/>
      <c r="F48" s="85"/>
      <c r="G48" s="143">
        <f t="shared" si="32"/>
        <v>0</v>
      </c>
      <c r="H48" s="85"/>
      <c r="I48" s="85"/>
      <c r="J48" s="218">
        <f t="shared" si="6"/>
        <v>0</v>
      </c>
      <c r="K48" s="85"/>
      <c r="L48" s="85"/>
      <c r="M48" s="218">
        <f t="shared" si="7"/>
        <v>0</v>
      </c>
      <c r="N48" s="316">
        <f t="shared" si="33"/>
        <v>0</v>
      </c>
      <c r="O48" s="316">
        <f t="shared" si="33"/>
        <v>0</v>
      </c>
      <c r="P48" s="292">
        <f t="shared" si="5"/>
        <v>0</v>
      </c>
    </row>
    <row r="49" spans="1:16" s="18" customFormat="1" ht="30" customHeight="1" x14ac:dyDescent="0.25">
      <c r="A49" s="45" t="s">
        <v>381</v>
      </c>
      <c r="B49" s="144">
        <f>B50</f>
        <v>0</v>
      </c>
      <c r="C49" s="144">
        <f>C50</f>
        <v>0</v>
      </c>
      <c r="D49" s="143">
        <f t="shared" si="31"/>
        <v>0</v>
      </c>
      <c r="E49" s="144">
        <f>E50</f>
        <v>0</v>
      </c>
      <c r="F49" s="144">
        <f>F50</f>
        <v>0</v>
      </c>
      <c r="G49" s="143">
        <f t="shared" si="32"/>
        <v>0</v>
      </c>
      <c r="H49" s="144">
        <f>SUM(H50:H51)</f>
        <v>0</v>
      </c>
      <c r="I49" s="144">
        <f>SUM(I50:I51)</f>
        <v>0</v>
      </c>
      <c r="J49" s="218">
        <f t="shared" si="6"/>
        <v>0</v>
      </c>
      <c r="K49" s="144">
        <f>SUM(K50:K51)</f>
        <v>0</v>
      </c>
      <c r="L49" s="144">
        <f>SUM(L50:L51)</f>
        <v>0</v>
      </c>
      <c r="M49" s="218">
        <f t="shared" si="7"/>
        <v>0</v>
      </c>
      <c r="N49" s="202">
        <f t="shared" si="33"/>
        <v>0</v>
      </c>
      <c r="O49" s="202">
        <f t="shared" si="33"/>
        <v>0</v>
      </c>
      <c r="P49" s="292">
        <f t="shared" si="5"/>
        <v>0</v>
      </c>
    </row>
    <row r="50" spans="1:16" s="18" customFormat="1" ht="19.5" customHeight="1" x14ac:dyDescent="0.25">
      <c r="A50" s="46" t="s">
        <v>134</v>
      </c>
      <c r="B50" s="86"/>
      <c r="C50" s="86"/>
      <c r="D50" s="143">
        <f t="shared" si="31"/>
        <v>0</v>
      </c>
      <c r="E50" s="86"/>
      <c r="F50" s="86"/>
      <c r="G50" s="143">
        <f t="shared" si="32"/>
        <v>0</v>
      </c>
      <c r="H50" s="86"/>
      <c r="I50" s="86"/>
      <c r="J50" s="218">
        <f t="shared" si="6"/>
        <v>0</v>
      </c>
      <c r="K50" s="86"/>
      <c r="L50" s="86"/>
      <c r="M50" s="218">
        <f t="shared" si="7"/>
        <v>0</v>
      </c>
      <c r="N50" s="316">
        <f t="shared" si="33"/>
        <v>0</v>
      </c>
      <c r="O50" s="316">
        <f t="shared" si="33"/>
        <v>0</v>
      </c>
      <c r="P50" s="292">
        <f t="shared" si="5"/>
        <v>0</v>
      </c>
    </row>
    <row r="51" spans="1:16" s="18" customFormat="1" ht="19.5" customHeight="1" x14ac:dyDescent="0.25">
      <c r="A51" s="46" t="s">
        <v>135</v>
      </c>
      <c r="B51" s="86" t="s">
        <v>27</v>
      </c>
      <c r="C51" s="86" t="s">
        <v>27</v>
      </c>
      <c r="D51" s="143" t="s">
        <v>27</v>
      </c>
      <c r="E51" s="86" t="s">
        <v>27</v>
      </c>
      <c r="F51" s="86" t="s">
        <v>27</v>
      </c>
      <c r="G51" s="143" t="s">
        <v>27</v>
      </c>
      <c r="H51" s="86"/>
      <c r="I51" s="86"/>
      <c r="J51" s="218">
        <f t="shared" si="6"/>
        <v>0</v>
      </c>
      <c r="K51" s="86"/>
      <c r="L51" s="86"/>
      <c r="M51" s="218">
        <f t="shared" si="7"/>
        <v>0</v>
      </c>
      <c r="N51" s="316">
        <f t="shared" ref="N51:O53" si="34">H51+K51</f>
        <v>0</v>
      </c>
      <c r="O51" s="316">
        <f t="shared" si="34"/>
        <v>0</v>
      </c>
      <c r="P51" s="292">
        <f t="shared" si="5"/>
        <v>0</v>
      </c>
    </row>
    <row r="52" spans="1:16" ht="19.5" customHeight="1" x14ac:dyDescent="0.25">
      <c r="A52" s="42" t="s">
        <v>9</v>
      </c>
      <c r="B52" s="85" t="s">
        <v>27</v>
      </c>
      <c r="C52" s="85" t="s">
        <v>27</v>
      </c>
      <c r="D52" s="143" t="s">
        <v>27</v>
      </c>
      <c r="E52" s="85" t="s">
        <v>27</v>
      </c>
      <c r="F52" s="85" t="s">
        <v>27</v>
      </c>
      <c r="G52" s="143" t="s">
        <v>27</v>
      </c>
      <c r="H52" s="85"/>
      <c r="I52" s="85"/>
      <c r="J52" s="218">
        <f t="shared" si="6"/>
        <v>0</v>
      </c>
      <c r="K52" s="85"/>
      <c r="L52" s="85"/>
      <c r="M52" s="218">
        <f t="shared" si="7"/>
        <v>0</v>
      </c>
      <c r="N52" s="316">
        <f t="shared" si="34"/>
        <v>0</v>
      </c>
      <c r="O52" s="316">
        <f t="shared" si="34"/>
        <v>0</v>
      </c>
      <c r="P52" s="292">
        <f t="shared" si="5"/>
        <v>0</v>
      </c>
    </row>
    <row r="53" spans="1:16" ht="19.5" customHeight="1" x14ac:dyDescent="0.25">
      <c r="A53" s="42" t="s">
        <v>286</v>
      </c>
      <c r="B53" s="143" t="s">
        <v>27</v>
      </c>
      <c r="C53" s="143" t="s">
        <v>27</v>
      </c>
      <c r="D53" s="143" t="s">
        <v>27</v>
      </c>
      <c r="E53" s="143" t="s">
        <v>27</v>
      </c>
      <c r="F53" s="143" t="s">
        <v>27</v>
      </c>
      <c r="G53" s="143" t="s">
        <v>27</v>
      </c>
      <c r="H53" s="143">
        <f t="shared" ref="H53:K53" si="35">SUM(H54:H57)</f>
        <v>0</v>
      </c>
      <c r="I53" s="143">
        <f t="shared" ref="I53" si="36">SUM(I54:I57)</f>
        <v>0</v>
      </c>
      <c r="J53" s="218">
        <f t="shared" si="6"/>
        <v>0</v>
      </c>
      <c r="K53" s="143">
        <f t="shared" si="35"/>
        <v>0</v>
      </c>
      <c r="L53" s="143">
        <f t="shared" ref="L53" si="37">SUM(L54:L57)</f>
        <v>0</v>
      </c>
      <c r="M53" s="218">
        <f t="shared" si="7"/>
        <v>0</v>
      </c>
      <c r="N53" s="202">
        <f t="shared" si="34"/>
        <v>0</v>
      </c>
      <c r="O53" s="202">
        <f t="shared" si="34"/>
        <v>0</v>
      </c>
      <c r="P53" s="292">
        <f t="shared" si="5"/>
        <v>0</v>
      </c>
    </row>
    <row r="54" spans="1:16" ht="19.5" customHeight="1" x14ac:dyDescent="0.25">
      <c r="A54" s="43" t="s">
        <v>384</v>
      </c>
      <c r="B54" s="85" t="s">
        <v>27</v>
      </c>
      <c r="C54" s="85" t="s">
        <v>27</v>
      </c>
      <c r="D54" s="143" t="s">
        <v>27</v>
      </c>
      <c r="E54" s="85" t="s">
        <v>27</v>
      </c>
      <c r="F54" s="85" t="s">
        <v>27</v>
      </c>
      <c r="G54" s="143" t="s">
        <v>27</v>
      </c>
      <c r="H54" s="85"/>
      <c r="I54" s="85"/>
      <c r="J54" s="218">
        <f t="shared" si="6"/>
        <v>0</v>
      </c>
      <c r="K54" s="85"/>
      <c r="L54" s="85"/>
      <c r="M54" s="218">
        <f t="shared" si="7"/>
        <v>0</v>
      </c>
      <c r="N54" s="316">
        <f t="shared" ref="N54:O57" si="38">H54+K54</f>
        <v>0</v>
      </c>
      <c r="O54" s="316">
        <f t="shared" si="38"/>
        <v>0</v>
      </c>
      <c r="P54" s="292">
        <f t="shared" si="5"/>
        <v>0</v>
      </c>
    </row>
    <row r="55" spans="1:16" ht="19.5" customHeight="1" x14ac:dyDescent="0.25">
      <c r="A55" s="43" t="s">
        <v>28</v>
      </c>
      <c r="B55" s="85" t="s">
        <v>27</v>
      </c>
      <c r="C55" s="85" t="s">
        <v>27</v>
      </c>
      <c r="D55" s="143" t="s">
        <v>27</v>
      </c>
      <c r="E55" s="85" t="s">
        <v>27</v>
      </c>
      <c r="F55" s="85" t="s">
        <v>27</v>
      </c>
      <c r="G55" s="143" t="s">
        <v>27</v>
      </c>
      <c r="H55" s="85"/>
      <c r="I55" s="85"/>
      <c r="J55" s="218">
        <f t="shared" si="6"/>
        <v>0</v>
      </c>
      <c r="K55" s="85"/>
      <c r="L55" s="85"/>
      <c r="M55" s="218">
        <f t="shared" si="7"/>
        <v>0</v>
      </c>
      <c r="N55" s="316">
        <f t="shared" si="38"/>
        <v>0</v>
      </c>
      <c r="O55" s="316">
        <f t="shared" si="38"/>
        <v>0</v>
      </c>
      <c r="P55" s="292">
        <f t="shared" si="5"/>
        <v>0</v>
      </c>
    </row>
    <row r="56" spans="1:16" ht="19.5" customHeight="1" x14ac:dyDescent="0.25">
      <c r="A56" s="43" t="s">
        <v>29</v>
      </c>
      <c r="B56" s="85" t="s">
        <v>27</v>
      </c>
      <c r="C56" s="85" t="s">
        <v>27</v>
      </c>
      <c r="D56" s="143" t="s">
        <v>27</v>
      </c>
      <c r="E56" s="85" t="s">
        <v>27</v>
      </c>
      <c r="F56" s="85" t="s">
        <v>27</v>
      </c>
      <c r="G56" s="143" t="s">
        <v>27</v>
      </c>
      <c r="H56" s="85"/>
      <c r="I56" s="85"/>
      <c r="J56" s="218">
        <f t="shared" si="6"/>
        <v>0</v>
      </c>
      <c r="K56" s="85"/>
      <c r="L56" s="85"/>
      <c r="M56" s="218">
        <f t="shared" si="7"/>
        <v>0</v>
      </c>
      <c r="N56" s="316">
        <f t="shared" si="38"/>
        <v>0</v>
      </c>
      <c r="O56" s="316">
        <f t="shared" si="38"/>
        <v>0</v>
      </c>
      <c r="P56" s="292">
        <f t="shared" si="5"/>
        <v>0</v>
      </c>
    </row>
    <row r="57" spans="1:16" ht="19.5" customHeight="1" x14ac:dyDescent="0.25">
      <c r="A57" s="43" t="s">
        <v>385</v>
      </c>
      <c r="B57" s="85" t="s">
        <v>27</v>
      </c>
      <c r="C57" s="85" t="s">
        <v>27</v>
      </c>
      <c r="D57" s="143" t="s">
        <v>27</v>
      </c>
      <c r="E57" s="85" t="s">
        <v>27</v>
      </c>
      <c r="F57" s="85" t="s">
        <v>27</v>
      </c>
      <c r="G57" s="143" t="s">
        <v>27</v>
      </c>
      <c r="H57" s="85"/>
      <c r="I57" s="85"/>
      <c r="J57" s="218">
        <f t="shared" si="6"/>
        <v>0</v>
      </c>
      <c r="K57" s="85"/>
      <c r="L57" s="85"/>
      <c r="M57" s="218">
        <f t="shared" si="7"/>
        <v>0</v>
      </c>
      <c r="N57" s="316">
        <f t="shared" si="38"/>
        <v>0</v>
      </c>
      <c r="O57" s="316">
        <f t="shared" si="38"/>
        <v>0</v>
      </c>
      <c r="P57" s="292">
        <f t="shared" si="5"/>
        <v>0</v>
      </c>
    </row>
    <row r="58" spans="1:16" s="312" customFormat="1" ht="19.5" customHeight="1" x14ac:dyDescent="0.25">
      <c r="A58" s="309" t="s">
        <v>386</v>
      </c>
      <c r="B58" s="310"/>
      <c r="C58" s="310"/>
      <c r="D58" s="143">
        <f t="shared" ref="D58:D83" si="39">SUM(B58:C58)</f>
        <v>0</v>
      </c>
      <c r="E58" s="310"/>
      <c r="F58" s="310"/>
      <c r="G58" s="143">
        <f t="shared" ref="G58:G69" si="40">SUM(E58:F58)</f>
        <v>0</v>
      </c>
      <c r="H58" s="311"/>
      <c r="I58" s="311"/>
      <c r="J58" s="218">
        <f t="shared" si="6"/>
        <v>0</v>
      </c>
      <c r="K58" s="311"/>
      <c r="L58" s="311"/>
      <c r="M58" s="218">
        <f t="shared" si="7"/>
        <v>0</v>
      </c>
      <c r="N58" s="316">
        <f t="shared" ref="N58:O76" si="41">B58+E58+H58+K58</f>
        <v>0</v>
      </c>
      <c r="O58" s="316">
        <f t="shared" si="41"/>
        <v>0</v>
      </c>
      <c r="P58" s="292">
        <f t="shared" si="5"/>
        <v>0</v>
      </c>
    </row>
    <row r="59" spans="1:16" ht="19.5" customHeight="1" x14ac:dyDescent="0.25">
      <c r="A59" s="42" t="s">
        <v>292</v>
      </c>
      <c r="B59" s="85"/>
      <c r="C59" s="85"/>
      <c r="D59" s="143">
        <f t="shared" si="39"/>
        <v>0</v>
      </c>
      <c r="E59" s="85"/>
      <c r="F59" s="85"/>
      <c r="G59" s="143">
        <f t="shared" si="40"/>
        <v>0</v>
      </c>
      <c r="H59" s="85"/>
      <c r="I59" s="85"/>
      <c r="J59" s="218">
        <f t="shared" si="6"/>
        <v>0</v>
      </c>
      <c r="K59" s="85"/>
      <c r="L59" s="85"/>
      <c r="M59" s="218">
        <f t="shared" si="7"/>
        <v>0</v>
      </c>
      <c r="N59" s="316">
        <f t="shared" si="41"/>
        <v>0</v>
      </c>
      <c r="O59" s="316">
        <f t="shared" si="41"/>
        <v>0</v>
      </c>
      <c r="P59" s="292">
        <f t="shared" si="5"/>
        <v>0</v>
      </c>
    </row>
    <row r="60" spans="1:16" ht="19.5" customHeight="1" x14ac:dyDescent="0.25">
      <c r="A60" s="43" t="s">
        <v>38</v>
      </c>
      <c r="B60" s="85"/>
      <c r="C60" s="85"/>
      <c r="D60" s="143">
        <f t="shared" si="39"/>
        <v>0</v>
      </c>
      <c r="E60" s="85"/>
      <c r="F60" s="85"/>
      <c r="G60" s="143">
        <f t="shared" si="40"/>
        <v>0</v>
      </c>
      <c r="H60" s="85"/>
      <c r="I60" s="85"/>
      <c r="J60" s="218">
        <f t="shared" si="6"/>
        <v>0</v>
      </c>
      <c r="K60" s="85"/>
      <c r="L60" s="85"/>
      <c r="M60" s="218">
        <f t="shared" si="7"/>
        <v>0</v>
      </c>
      <c r="N60" s="316">
        <f t="shared" si="41"/>
        <v>0</v>
      </c>
      <c r="O60" s="316">
        <f t="shared" si="41"/>
        <v>0</v>
      </c>
      <c r="P60" s="292">
        <f t="shared" si="5"/>
        <v>0</v>
      </c>
    </row>
    <row r="61" spans="1:16" ht="19.5" customHeight="1" x14ac:dyDescent="0.25">
      <c r="A61" s="43" t="s">
        <v>136</v>
      </c>
      <c r="B61" s="85"/>
      <c r="C61" s="85"/>
      <c r="D61" s="143">
        <f t="shared" si="39"/>
        <v>0</v>
      </c>
      <c r="E61" s="85"/>
      <c r="F61" s="85"/>
      <c r="G61" s="143">
        <f t="shared" si="40"/>
        <v>0</v>
      </c>
      <c r="H61" s="85"/>
      <c r="I61" s="85"/>
      <c r="J61" s="218">
        <f t="shared" si="6"/>
        <v>0</v>
      </c>
      <c r="K61" s="85"/>
      <c r="L61" s="85"/>
      <c r="M61" s="218">
        <f t="shared" si="7"/>
        <v>0</v>
      </c>
      <c r="N61" s="316">
        <f t="shared" si="41"/>
        <v>0</v>
      </c>
      <c r="O61" s="316">
        <f t="shared" si="41"/>
        <v>0</v>
      </c>
      <c r="P61" s="292">
        <f t="shared" si="5"/>
        <v>0</v>
      </c>
    </row>
    <row r="62" spans="1:16" ht="19.5" customHeight="1" x14ac:dyDescent="0.25">
      <c r="A62" s="43" t="s">
        <v>137</v>
      </c>
      <c r="B62" s="85"/>
      <c r="C62" s="85"/>
      <c r="D62" s="143">
        <f t="shared" si="39"/>
        <v>0</v>
      </c>
      <c r="E62" s="85"/>
      <c r="F62" s="85"/>
      <c r="G62" s="143">
        <f t="shared" si="40"/>
        <v>0</v>
      </c>
      <c r="H62" s="85"/>
      <c r="I62" s="85"/>
      <c r="J62" s="218">
        <f t="shared" si="6"/>
        <v>0</v>
      </c>
      <c r="K62" s="85"/>
      <c r="L62" s="85"/>
      <c r="M62" s="218">
        <f t="shared" si="7"/>
        <v>0</v>
      </c>
      <c r="N62" s="316">
        <f t="shared" si="41"/>
        <v>0</v>
      </c>
      <c r="O62" s="316">
        <f t="shared" si="41"/>
        <v>0</v>
      </c>
      <c r="P62" s="292">
        <f t="shared" si="5"/>
        <v>0</v>
      </c>
    </row>
    <row r="63" spans="1:16" ht="19.5" customHeight="1" x14ac:dyDescent="0.25">
      <c r="A63" s="43" t="s">
        <v>315</v>
      </c>
      <c r="B63" s="85"/>
      <c r="C63" s="85"/>
      <c r="D63" s="143">
        <f t="shared" si="39"/>
        <v>0</v>
      </c>
      <c r="E63" s="85"/>
      <c r="F63" s="85"/>
      <c r="G63" s="143">
        <f t="shared" si="40"/>
        <v>0</v>
      </c>
      <c r="H63" s="85"/>
      <c r="I63" s="85"/>
      <c r="J63" s="218">
        <f t="shared" si="6"/>
        <v>0</v>
      </c>
      <c r="K63" s="85"/>
      <c r="L63" s="85"/>
      <c r="M63" s="218">
        <f t="shared" si="7"/>
        <v>0</v>
      </c>
      <c r="N63" s="316">
        <f t="shared" si="41"/>
        <v>0</v>
      </c>
      <c r="O63" s="316">
        <f t="shared" si="41"/>
        <v>0</v>
      </c>
      <c r="P63" s="292">
        <f t="shared" si="5"/>
        <v>0</v>
      </c>
    </row>
    <row r="64" spans="1:16" ht="19.5" customHeight="1" x14ac:dyDescent="0.25">
      <c r="A64" s="43" t="s">
        <v>316</v>
      </c>
      <c r="B64" s="85"/>
      <c r="C64" s="85"/>
      <c r="D64" s="143">
        <f t="shared" si="39"/>
        <v>0</v>
      </c>
      <c r="E64" s="85"/>
      <c r="F64" s="85"/>
      <c r="G64" s="143">
        <f t="shared" si="40"/>
        <v>0</v>
      </c>
      <c r="H64" s="85"/>
      <c r="I64" s="85"/>
      <c r="J64" s="218">
        <f t="shared" si="6"/>
        <v>0</v>
      </c>
      <c r="K64" s="85"/>
      <c r="L64" s="85"/>
      <c r="M64" s="218">
        <f t="shared" si="7"/>
        <v>0</v>
      </c>
      <c r="N64" s="316">
        <f t="shared" si="41"/>
        <v>0</v>
      </c>
      <c r="O64" s="316">
        <f t="shared" si="41"/>
        <v>0</v>
      </c>
      <c r="P64" s="292">
        <f t="shared" si="5"/>
        <v>0</v>
      </c>
    </row>
    <row r="65" spans="1:16" ht="33.75" customHeight="1" x14ac:dyDescent="0.25">
      <c r="A65" s="43" t="s">
        <v>99</v>
      </c>
      <c r="B65" s="85"/>
      <c r="C65" s="85"/>
      <c r="D65" s="143">
        <f t="shared" si="39"/>
        <v>0</v>
      </c>
      <c r="E65" s="85"/>
      <c r="F65" s="85"/>
      <c r="G65" s="143">
        <f t="shared" si="40"/>
        <v>0</v>
      </c>
      <c r="H65" s="85"/>
      <c r="I65" s="85"/>
      <c r="J65" s="218">
        <f t="shared" si="6"/>
        <v>0</v>
      </c>
      <c r="K65" s="85"/>
      <c r="L65" s="85"/>
      <c r="M65" s="218">
        <f t="shared" si="7"/>
        <v>0</v>
      </c>
      <c r="N65" s="316">
        <f t="shared" si="41"/>
        <v>0</v>
      </c>
      <c r="O65" s="316">
        <f t="shared" si="41"/>
        <v>0</v>
      </c>
      <c r="P65" s="292">
        <f t="shared" si="5"/>
        <v>0</v>
      </c>
    </row>
    <row r="66" spans="1:16" ht="32.25" customHeight="1" x14ac:dyDescent="0.25">
      <c r="A66" s="43" t="s">
        <v>100</v>
      </c>
      <c r="B66" s="85"/>
      <c r="C66" s="85"/>
      <c r="D66" s="143">
        <f t="shared" si="39"/>
        <v>0</v>
      </c>
      <c r="E66" s="85"/>
      <c r="F66" s="85"/>
      <c r="G66" s="143">
        <f t="shared" si="40"/>
        <v>0</v>
      </c>
      <c r="H66" s="85"/>
      <c r="I66" s="85"/>
      <c r="J66" s="218">
        <f t="shared" si="6"/>
        <v>0</v>
      </c>
      <c r="K66" s="85"/>
      <c r="L66" s="85"/>
      <c r="M66" s="218">
        <f t="shared" si="7"/>
        <v>0</v>
      </c>
      <c r="N66" s="316">
        <f t="shared" si="41"/>
        <v>0</v>
      </c>
      <c r="O66" s="316">
        <f t="shared" si="41"/>
        <v>0</v>
      </c>
      <c r="P66" s="292">
        <f t="shared" si="5"/>
        <v>0</v>
      </c>
    </row>
    <row r="67" spans="1:16" ht="32.25" customHeight="1" x14ac:dyDescent="0.25">
      <c r="A67" s="166" t="s">
        <v>309</v>
      </c>
      <c r="B67" s="85"/>
      <c r="C67" s="85"/>
      <c r="D67" s="143">
        <f t="shared" si="39"/>
        <v>0</v>
      </c>
      <c r="E67" s="85"/>
      <c r="F67" s="85"/>
      <c r="G67" s="143">
        <f t="shared" si="40"/>
        <v>0</v>
      </c>
      <c r="H67" s="85"/>
      <c r="I67" s="85"/>
      <c r="J67" s="218">
        <f t="shared" si="6"/>
        <v>0</v>
      </c>
      <c r="K67" s="85"/>
      <c r="L67" s="85"/>
      <c r="M67" s="218">
        <f t="shared" si="7"/>
        <v>0</v>
      </c>
      <c r="N67" s="316">
        <f t="shared" si="41"/>
        <v>0</v>
      </c>
      <c r="O67" s="316">
        <f t="shared" si="41"/>
        <v>0</v>
      </c>
      <c r="P67" s="292">
        <f t="shared" si="5"/>
        <v>0</v>
      </c>
    </row>
    <row r="68" spans="1:16" s="215" customFormat="1" ht="19.5" customHeight="1" x14ac:dyDescent="0.25">
      <c r="A68" s="54" t="s">
        <v>298</v>
      </c>
      <c r="B68" s="313"/>
      <c r="C68" s="313"/>
      <c r="D68" s="314">
        <f t="shared" si="39"/>
        <v>0</v>
      </c>
      <c r="E68" s="313"/>
      <c r="F68" s="313"/>
      <c r="G68" s="314">
        <f t="shared" si="40"/>
        <v>0</v>
      </c>
      <c r="H68" s="315"/>
      <c r="I68" s="315"/>
      <c r="J68" s="218">
        <f t="shared" si="6"/>
        <v>0</v>
      </c>
      <c r="K68" s="315"/>
      <c r="L68" s="315"/>
      <c r="M68" s="218">
        <f t="shared" si="7"/>
        <v>0</v>
      </c>
      <c r="N68" s="316">
        <f t="shared" si="41"/>
        <v>0</v>
      </c>
      <c r="O68" s="316">
        <f t="shared" si="41"/>
        <v>0</v>
      </c>
      <c r="P68" s="292">
        <f t="shared" si="5"/>
        <v>0</v>
      </c>
    </row>
    <row r="69" spans="1:16" ht="19.5" customHeight="1" x14ac:dyDescent="0.25">
      <c r="A69" s="285" t="s">
        <v>372</v>
      </c>
      <c r="B69" s="85"/>
      <c r="C69" s="85"/>
      <c r="D69" s="143">
        <f t="shared" si="39"/>
        <v>0</v>
      </c>
      <c r="E69" s="85"/>
      <c r="F69" s="85"/>
      <c r="G69" s="143">
        <f t="shared" si="40"/>
        <v>0</v>
      </c>
      <c r="H69" s="85"/>
      <c r="I69" s="85"/>
      <c r="J69" s="218">
        <f t="shared" si="6"/>
        <v>0</v>
      </c>
      <c r="K69" s="85"/>
      <c r="L69" s="85"/>
      <c r="M69" s="218">
        <f t="shared" si="7"/>
        <v>0</v>
      </c>
      <c r="N69" s="316">
        <f t="shared" si="41"/>
        <v>0</v>
      </c>
      <c r="O69" s="316">
        <f t="shared" si="41"/>
        <v>0</v>
      </c>
      <c r="P69" s="292">
        <f t="shared" si="5"/>
        <v>0</v>
      </c>
    </row>
    <row r="70" spans="1:16" s="18" customFormat="1" ht="19.5" customHeight="1" x14ac:dyDescent="0.25">
      <c r="A70" s="63" t="s">
        <v>373</v>
      </c>
      <c r="B70" s="86" t="s">
        <v>27</v>
      </c>
      <c r="C70" s="86" t="s">
        <v>27</v>
      </c>
      <c r="D70" s="143" t="s">
        <v>27</v>
      </c>
      <c r="E70" s="86" t="s">
        <v>27</v>
      </c>
      <c r="F70" s="86" t="s">
        <v>27</v>
      </c>
      <c r="G70" s="143" t="s">
        <v>27</v>
      </c>
      <c r="H70" s="85"/>
      <c r="I70" s="85"/>
      <c r="J70" s="218">
        <f t="shared" ref="J70:J84" si="42">SUM(H70:I70)</f>
        <v>0</v>
      </c>
      <c r="K70" s="85"/>
      <c r="L70" s="85"/>
      <c r="M70" s="218">
        <f t="shared" si="7"/>
        <v>0</v>
      </c>
      <c r="N70" s="316">
        <f>H70+K70</f>
        <v>0</v>
      </c>
      <c r="O70" s="316">
        <f>I70+L70</f>
        <v>0</v>
      </c>
      <c r="P70" s="292">
        <f t="shared" ref="P70:P83" si="43">SUM(N70:O70)</f>
        <v>0</v>
      </c>
    </row>
    <row r="71" spans="1:16" s="18" customFormat="1" ht="30.75" customHeight="1" x14ac:dyDescent="0.25">
      <c r="A71" s="166" t="s">
        <v>369</v>
      </c>
      <c r="B71" s="85"/>
      <c r="C71" s="85"/>
      <c r="D71" s="143">
        <f t="shared" si="39"/>
        <v>0</v>
      </c>
      <c r="E71" s="85"/>
      <c r="F71" s="85"/>
      <c r="G71" s="143">
        <f t="shared" ref="G71" si="44">SUM(E71:F71)</f>
        <v>0</v>
      </c>
      <c r="H71" s="85"/>
      <c r="I71" s="85"/>
      <c r="J71" s="218">
        <f t="shared" si="42"/>
        <v>0</v>
      </c>
      <c r="K71" s="85"/>
      <c r="L71" s="85"/>
      <c r="M71" s="218">
        <f t="shared" si="7"/>
        <v>0</v>
      </c>
      <c r="N71" s="316">
        <f t="shared" si="41"/>
        <v>0</v>
      </c>
      <c r="O71" s="316">
        <f t="shared" si="41"/>
        <v>0</v>
      </c>
      <c r="P71" s="292">
        <f t="shared" si="43"/>
        <v>0</v>
      </c>
    </row>
    <row r="72" spans="1:16" s="18" customFormat="1" ht="19.5" customHeight="1" x14ac:dyDescent="0.25">
      <c r="A72" s="166" t="s">
        <v>370</v>
      </c>
      <c r="B72" s="86" t="s">
        <v>27</v>
      </c>
      <c r="C72" s="86" t="s">
        <v>27</v>
      </c>
      <c r="D72" s="143" t="s">
        <v>27</v>
      </c>
      <c r="E72" s="86" t="s">
        <v>27</v>
      </c>
      <c r="F72" s="86" t="s">
        <v>27</v>
      </c>
      <c r="G72" s="143" t="s">
        <v>27</v>
      </c>
      <c r="H72" s="85"/>
      <c r="I72" s="85"/>
      <c r="J72" s="218">
        <f t="shared" si="42"/>
        <v>0</v>
      </c>
      <c r="K72" s="85"/>
      <c r="L72" s="85"/>
      <c r="M72" s="218">
        <f t="shared" si="7"/>
        <v>0</v>
      </c>
      <c r="N72" s="316">
        <f>H72+K72</f>
        <v>0</v>
      </c>
      <c r="O72" s="316">
        <f>I72+L72</f>
        <v>0</v>
      </c>
      <c r="P72" s="292">
        <f t="shared" si="43"/>
        <v>0</v>
      </c>
    </row>
    <row r="73" spans="1:16" s="18" customFormat="1" ht="19.5" customHeight="1" x14ac:dyDescent="0.25">
      <c r="A73" s="63" t="s">
        <v>368</v>
      </c>
      <c r="B73" s="276"/>
      <c r="C73" s="276"/>
      <c r="D73" s="143">
        <f t="shared" si="39"/>
        <v>0</v>
      </c>
      <c r="E73" s="276"/>
      <c r="F73" s="276"/>
      <c r="G73" s="143">
        <f t="shared" ref="G73:G83" si="45">SUM(E73:F73)</f>
        <v>0</v>
      </c>
      <c r="H73" s="275"/>
      <c r="I73" s="275"/>
      <c r="J73" s="218">
        <f t="shared" si="42"/>
        <v>0</v>
      </c>
      <c r="K73" s="275"/>
      <c r="L73" s="275"/>
      <c r="M73" s="218">
        <f t="shared" si="7"/>
        <v>0</v>
      </c>
      <c r="N73" s="316">
        <f t="shared" si="41"/>
        <v>0</v>
      </c>
      <c r="O73" s="316">
        <f t="shared" si="41"/>
        <v>0</v>
      </c>
      <c r="P73" s="292">
        <f t="shared" si="43"/>
        <v>0</v>
      </c>
    </row>
    <row r="74" spans="1:16" s="18" customFormat="1" ht="19.5" customHeight="1" x14ac:dyDescent="0.25">
      <c r="A74" s="167" t="s">
        <v>371</v>
      </c>
      <c r="B74" s="276"/>
      <c r="C74" s="276"/>
      <c r="D74" s="143">
        <f t="shared" si="39"/>
        <v>0</v>
      </c>
      <c r="E74" s="276"/>
      <c r="F74" s="276"/>
      <c r="G74" s="143">
        <f t="shared" si="45"/>
        <v>0</v>
      </c>
      <c r="H74" s="275"/>
      <c r="I74" s="275"/>
      <c r="J74" s="218">
        <f t="shared" si="42"/>
        <v>0</v>
      </c>
      <c r="K74" s="275"/>
      <c r="L74" s="275"/>
      <c r="M74" s="218">
        <f t="shared" ref="M74:M84" si="46">SUM(K74:L74)</f>
        <v>0</v>
      </c>
      <c r="N74" s="316">
        <f t="shared" si="41"/>
        <v>0</v>
      </c>
      <c r="O74" s="316">
        <f t="shared" si="41"/>
        <v>0</v>
      </c>
      <c r="P74" s="292">
        <f t="shared" si="43"/>
        <v>0</v>
      </c>
    </row>
    <row r="75" spans="1:16" s="18" customFormat="1" ht="19.5" customHeight="1" x14ac:dyDescent="0.25">
      <c r="A75" s="286" t="s">
        <v>387</v>
      </c>
      <c r="B75" s="276"/>
      <c r="C75" s="276"/>
      <c r="D75" s="143">
        <f t="shared" si="39"/>
        <v>0</v>
      </c>
      <c r="E75" s="276"/>
      <c r="F75" s="276"/>
      <c r="G75" s="143">
        <f t="shared" si="45"/>
        <v>0</v>
      </c>
      <c r="H75" s="275"/>
      <c r="I75" s="275"/>
      <c r="J75" s="218">
        <f t="shared" si="42"/>
        <v>0</v>
      </c>
      <c r="K75" s="275"/>
      <c r="L75" s="275"/>
      <c r="M75" s="218">
        <f t="shared" si="46"/>
        <v>0</v>
      </c>
      <c r="N75" s="316">
        <f t="shared" si="41"/>
        <v>0</v>
      </c>
      <c r="O75" s="316">
        <f t="shared" si="41"/>
        <v>0</v>
      </c>
      <c r="P75" s="292">
        <f t="shared" si="43"/>
        <v>0</v>
      </c>
    </row>
    <row r="76" spans="1:16" ht="19.5" customHeight="1" x14ac:dyDescent="0.25">
      <c r="A76" s="42" t="s">
        <v>19</v>
      </c>
      <c r="B76" s="85"/>
      <c r="C76" s="85"/>
      <c r="D76" s="143">
        <f t="shared" si="39"/>
        <v>0</v>
      </c>
      <c r="E76" s="85"/>
      <c r="F76" s="85"/>
      <c r="G76" s="143">
        <f t="shared" si="45"/>
        <v>0</v>
      </c>
      <c r="H76" s="85"/>
      <c r="I76" s="85"/>
      <c r="J76" s="218">
        <f t="shared" si="42"/>
        <v>0</v>
      </c>
      <c r="K76" s="85"/>
      <c r="L76" s="85"/>
      <c r="M76" s="218">
        <f t="shared" si="46"/>
        <v>0</v>
      </c>
      <c r="N76" s="316">
        <f t="shared" si="41"/>
        <v>0</v>
      </c>
      <c r="O76" s="316">
        <f t="shared" si="41"/>
        <v>0</v>
      </c>
      <c r="P76" s="292">
        <f t="shared" si="43"/>
        <v>0</v>
      </c>
    </row>
    <row r="77" spans="1:16" ht="26.25" customHeight="1" x14ac:dyDescent="0.25">
      <c r="A77" s="42" t="s">
        <v>294</v>
      </c>
      <c r="B77" s="143">
        <f>SUM(B78:B82)</f>
        <v>0</v>
      </c>
      <c r="C77" s="143">
        <f>SUM(C78:C82)</f>
        <v>0</v>
      </c>
      <c r="D77" s="143">
        <f t="shared" si="39"/>
        <v>0</v>
      </c>
      <c r="E77" s="143">
        <f>SUM(E78:E82)</f>
        <v>0</v>
      </c>
      <c r="F77" s="143">
        <f>SUM(F78:F82)</f>
        <v>0</v>
      </c>
      <c r="G77" s="143">
        <f t="shared" si="45"/>
        <v>0</v>
      </c>
      <c r="H77" s="143">
        <f t="shared" ref="H77:K77" si="47">SUM(H78:H82)</f>
        <v>0</v>
      </c>
      <c r="I77" s="143">
        <f t="shared" ref="I77" si="48">SUM(I78:I82)</f>
        <v>0</v>
      </c>
      <c r="J77" s="218">
        <f t="shared" si="42"/>
        <v>0</v>
      </c>
      <c r="K77" s="143">
        <f t="shared" si="47"/>
        <v>0</v>
      </c>
      <c r="L77" s="143">
        <f t="shared" ref="L77" si="49">SUM(L78:L82)</f>
        <v>0</v>
      </c>
      <c r="M77" s="218">
        <f t="shared" si="46"/>
        <v>0</v>
      </c>
      <c r="N77" s="202">
        <f t="shared" ref="N77:O82" si="50">B77+E77+H77+K77</f>
        <v>0</v>
      </c>
      <c r="O77" s="202">
        <f t="shared" si="50"/>
        <v>0</v>
      </c>
      <c r="P77" s="292">
        <f t="shared" si="43"/>
        <v>0</v>
      </c>
    </row>
    <row r="78" spans="1:16" ht="19.5" customHeight="1" x14ac:dyDescent="0.25">
      <c r="A78" s="43" t="s">
        <v>41</v>
      </c>
      <c r="B78" s="85"/>
      <c r="C78" s="85"/>
      <c r="D78" s="143">
        <f t="shared" si="39"/>
        <v>0</v>
      </c>
      <c r="E78" s="85"/>
      <c r="F78" s="85"/>
      <c r="G78" s="143">
        <f t="shared" si="45"/>
        <v>0</v>
      </c>
      <c r="H78" s="85"/>
      <c r="I78" s="85"/>
      <c r="J78" s="218">
        <f t="shared" si="42"/>
        <v>0</v>
      </c>
      <c r="K78" s="85"/>
      <c r="L78" s="85"/>
      <c r="M78" s="218">
        <f t="shared" si="46"/>
        <v>0</v>
      </c>
      <c r="N78" s="316">
        <f t="shared" si="50"/>
        <v>0</v>
      </c>
      <c r="O78" s="316">
        <f t="shared" si="50"/>
        <v>0</v>
      </c>
      <c r="P78" s="292">
        <f t="shared" si="43"/>
        <v>0</v>
      </c>
    </row>
    <row r="79" spans="1:16" ht="19.5" customHeight="1" x14ac:dyDescent="0.25">
      <c r="A79" s="43" t="s">
        <v>30</v>
      </c>
      <c r="B79" s="85"/>
      <c r="C79" s="85"/>
      <c r="D79" s="143">
        <f t="shared" si="39"/>
        <v>0</v>
      </c>
      <c r="E79" s="85"/>
      <c r="F79" s="85"/>
      <c r="G79" s="143">
        <f t="shared" si="45"/>
        <v>0</v>
      </c>
      <c r="H79" s="85"/>
      <c r="I79" s="85"/>
      <c r="J79" s="218">
        <f t="shared" si="42"/>
        <v>0</v>
      </c>
      <c r="K79" s="85"/>
      <c r="L79" s="85"/>
      <c r="M79" s="218">
        <f t="shared" si="46"/>
        <v>0</v>
      </c>
      <c r="N79" s="316">
        <f t="shared" si="50"/>
        <v>0</v>
      </c>
      <c r="O79" s="316">
        <f t="shared" si="50"/>
        <v>0</v>
      </c>
      <c r="P79" s="292">
        <f t="shared" si="43"/>
        <v>0</v>
      </c>
    </row>
    <row r="80" spans="1:16" ht="19.5" customHeight="1" x14ac:dyDescent="0.25">
      <c r="A80" s="43" t="s">
        <v>310</v>
      </c>
      <c r="B80" s="85"/>
      <c r="C80" s="85"/>
      <c r="D80" s="143">
        <f t="shared" si="39"/>
        <v>0</v>
      </c>
      <c r="E80" s="85"/>
      <c r="F80" s="85"/>
      <c r="G80" s="143">
        <f t="shared" si="45"/>
        <v>0</v>
      </c>
      <c r="H80" s="85"/>
      <c r="I80" s="85"/>
      <c r="J80" s="218">
        <f t="shared" si="42"/>
        <v>0</v>
      </c>
      <c r="K80" s="85"/>
      <c r="L80" s="85"/>
      <c r="M80" s="218">
        <f t="shared" si="46"/>
        <v>0</v>
      </c>
      <c r="N80" s="316">
        <f t="shared" si="50"/>
        <v>0</v>
      </c>
      <c r="O80" s="316">
        <f t="shared" si="50"/>
        <v>0</v>
      </c>
      <c r="P80" s="292">
        <f t="shared" si="43"/>
        <v>0</v>
      </c>
    </row>
    <row r="81" spans="1:16" ht="19.5" customHeight="1" x14ac:dyDescent="0.25">
      <c r="A81" s="43" t="s">
        <v>31</v>
      </c>
      <c r="B81" s="85"/>
      <c r="C81" s="85"/>
      <c r="D81" s="143">
        <f t="shared" si="39"/>
        <v>0</v>
      </c>
      <c r="E81" s="85"/>
      <c r="F81" s="85"/>
      <c r="G81" s="143">
        <f t="shared" si="45"/>
        <v>0</v>
      </c>
      <c r="H81" s="85"/>
      <c r="I81" s="85"/>
      <c r="J81" s="218">
        <f t="shared" si="42"/>
        <v>0</v>
      </c>
      <c r="K81" s="85"/>
      <c r="L81" s="85"/>
      <c r="M81" s="218">
        <f t="shared" si="46"/>
        <v>0</v>
      </c>
      <c r="N81" s="316">
        <f t="shared" si="50"/>
        <v>0</v>
      </c>
      <c r="O81" s="316">
        <f t="shared" si="50"/>
        <v>0</v>
      </c>
      <c r="P81" s="292">
        <f t="shared" si="43"/>
        <v>0</v>
      </c>
    </row>
    <row r="82" spans="1:16" ht="19.5" customHeight="1" x14ac:dyDescent="0.25">
      <c r="A82" s="43" t="s">
        <v>42</v>
      </c>
      <c r="B82" s="85"/>
      <c r="C82" s="85"/>
      <c r="D82" s="143">
        <f t="shared" si="39"/>
        <v>0</v>
      </c>
      <c r="E82" s="85"/>
      <c r="F82" s="85"/>
      <c r="G82" s="143">
        <f t="shared" si="45"/>
        <v>0</v>
      </c>
      <c r="H82" s="85"/>
      <c r="I82" s="85"/>
      <c r="J82" s="218">
        <f t="shared" si="42"/>
        <v>0</v>
      </c>
      <c r="K82" s="85"/>
      <c r="L82" s="85"/>
      <c r="M82" s="218">
        <f t="shared" si="46"/>
        <v>0</v>
      </c>
      <c r="N82" s="316">
        <f t="shared" si="50"/>
        <v>0</v>
      </c>
      <c r="O82" s="316">
        <f t="shared" si="50"/>
        <v>0</v>
      </c>
      <c r="P82" s="292">
        <f t="shared" si="43"/>
        <v>0</v>
      </c>
    </row>
    <row r="83" spans="1:16" ht="19.5" customHeight="1" x14ac:dyDescent="0.25">
      <c r="A83" s="42" t="s">
        <v>8</v>
      </c>
      <c r="B83" s="85"/>
      <c r="C83" s="85"/>
      <c r="D83" s="143">
        <f t="shared" si="39"/>
        <v>0</v>
      </c>
      <c r="E83" s="85"/>
      <c r="F83" s="85"/>
      <c r="G83" s="143">
        <f t="shared" si="45"/>
        <v>0</v>
      </c>
      <c r="H83" s="85"/>
      <c r="I83" s="85"/>
      <c r="J83" s="218">
        <f t="shared" si="42"/>
        <v>0</v>
      </c>
      <c r="K83" s="85"/>
      <c r="L83" s="85"/>
      <c r="M83" s="218">
        <f t="shared" si="46"/>
        <v>0</v>
      </c>
      <c r="N83" s="316">
        <f t="shared" ref="N83:O83" si="51">SUM(B83:K83)</f>
        <v>0</v>
      </c>
      <c r="O83" s="316">
        <f t="shared" si="51"/>
        <v>0</v>
      </c>
      <c r="P83" s="292">
        <f t="shared" si="43"/>
        <v>0</v>
      </c>
    </row>
    <row r="84" spans="1:16" s="20" customFormat="1" ht="29.25" customHeight="1" x14ac:dyDescent="0.25">
      <c r="A84" s="42" t="s">
        <v>101</v>
      </c>
      <c r="B84" s="145">
        <f>B5+B24+B29+B33+B34+B35+B36+B37+B41+B46+B47+B48+B49+B58+B59+B68+B76+B77+B83</f>
        <v>0</v>
      </c>
      <c r="C84" s="145">
        <f>C5+C24+C29+C33+C34+C35+C36+C37+C41+C46+C47+C48+C49+C58+C59+C68+C76+C77+C83</f>
        <v>0</v>
      </c>
      <c r="D84" s="277">
        <f>SUM(B84:C84)</f>
        <v>0</v>
      </c>
      <c r="E84" s="145">
        <f>E5+E24+E29+E33+E34+E35+E36+E37+E41+E46+E47+E48+E49+E58+E59+E68+E76+E77+E83</f>
        <v>0</v>
      </c>
      <c r="F84" s="145">
        <f>F5+F24+F29+F33+F34+F35+F36+F37+F41+F46+F47+F48+F49+F58+F59+F68+F76+F77+F83</f>
        <v>0</v>
      </c>
      <c r="G84" s="277">
        <f>SUM(E84:F84)</f>
        <v>0</v>
      </c>
      <c r="H84" s="145">
        <f>H10+H16+H21+H22+H23+H24+H29+H33+H34+H35+H36+H37+H41+H46+H47+H48+H49+H52+H53+H58+H59+H68+H76+H77+H83</f>
        <v>0</v>
      </c>
      <c r="I84" s="145">
        <f>I10+I16+I21+I22+I23+I24+I29+I33+I34+I35+I36+I37+I41+I46+I47+I48+I49+I52+I53+I58+I59+I68+I76+I77+I83</f>
        <v>0</v>
      </c>
      <c r="J84" s="277">
        <f t="shared" si="42"/>
        <v>0</v>
      </c>
      <c r="K84" s="145">
        <f>K10+K16+K20+K21+K22+K23+K24+K29+K33+K34+K35+K36+K37+K41+K46+K47+K48+K49+K52+K53+K58+K59+K68+K76+K77+K83</f>
        <v>0</v>
      </c>
      <c r="L84" s="145">
        <f>L10+L16+L20+L21+L22+L23+L24+L29+L33+L34+L35+L36+L37+L41+L46+L47+L48+L49+L52+L53+L58+L59+L68+L76+L77+L83</f>
        <v>0</v>
      </c>
      <c r="M84" s="277">
        <f t="shared" si="46"/>
        <v>0</v>
      </c>
      <c r="N84" s="203">
        <f>N10+N16+N20+N21+N22+N23+N24+N29+N33+N34+N35+N36+N37+N41+N46+N47+N48+N49+N52+N53+N58+N59+N68+N76+N77+N83</f>
        <v>0</v>
      </c>
      <c r="O84" s="203">
        <f>O10+O16+O20+O21+O22+O23+O24+O29+O33+O34+O35+O36+O37+O41+O46+O47+O48+O49+O52+O53+O58+O59+O68+O76+O77+O83</f>
        <v>0</v>
      </c>
      <c r="P84" s="317">
        <f t="shared" ref="P84" si="52">SUM(N84:O84)</f>
        <v>0</v>
      </c>
    </row>
    <row r="85" spans="1:16" s="20" customFormat="1" ht="49.5" customHeight="1" x14ac:dyDescent="0.25">
      <c r="A85" s="68"/>
    </row>
    <row r="86" spans="1:16" s="20" customFormat="1" x14ac:dyDescent="0.25">
      <c r="A86" s="40"/>
    </row>
    <row r="87" spans="1:16" s="20" customFormat="1" x14ac:dyDescent="0.25">
      <c r="A87" s="40"/>
    </row>
    <row r="88" spans="1:16" s="20" customFormat="1" x14ac:dyDescent="0.25">
      <c r="A88" s="40"/>
    </row>
    <row r="89" spans="1:16" s="20" customFormat="1" x14ac:dyDescent="0.25">
      <c r="A89" s="40"/>
    </row>
    <row r="90" spans="1:16" s="20" customFormat="1" x14ac:dyDescent="0.25">
      <c r="A90" s="40"/>
    </row>
    <row r="91" spans="1:16" s="20" customFormat="1" x14ac:dyDescent="0.25">
      <c r="A91" s="40"/>
    </row>
    <row r="92" spans="1:16" s="20" customFormat="1" x14ac:dyDescent="0.25">
      <c r="A92" s="40"/>
    </row>
    <row r="93" spans="1:16" s="20" customFormat="1" x14ac:dyDescent="0.25">
      <c r="A93" s="40"/>
    </row>
    <row r="94" spans="1:16" s="20" customFormat="1" x14ac:dyDescent="0.25">
      <c r="A94" s="40"/>
    </row>
    <row r="95" spans="1:16" s="20" customFormat="1" x14ac:dyDescent="0.25">
      <c r="A95" s="40"/>
    </row>
    <row r="96" spans="1:16" s="20" customFormat="1" x14ac:dyDescent="0.25">
      <c r="A96" s="40"/>
    </row>
    <row r="97" spans="1:1" s="20" customFormat="1" x14ac:dyDescent="0.25">
      <c r="A97" s="40"/>
    </row>
    <row r="98" spans="1:1" s="20" customFormat="1" x14ac:dyDescent="0.25">
      <c r="A98" s="40"/>
    </row>
    <row r="99" spans="1:1" s="20" customFormat="1" x14ac:dyDescent="0.25">
      <c r="A99" s="40"/>
    </row>
    <row r="100" spans="1:1" s="20" customFormat="1" x14ac:dyDescent="0.25">
      <c r="A100" s="40"/>
    </row>
    <row r="101" spans="1:1" s="20" customFormat="1" x14ac:dyDescent="0.25">
      <c r="A101" s="40"/>
    </row>
    <row r="102" spans="1:1" s="20" customFormat="1" x14ac:dyDescent="0.25">
      <c r="A102" s="40"/>
    </row>
    <row r="103" spans="1:1" s="20" customFormat="1" x14ac:dyDescent="0.25">
      <c r="A103" s="40"/>
    </row>
    <row r="104" spans="1:1" s="20" customFormat="1" x14ac:dyDescent="0.25">
      <c r="A104" s="40"/>
    </row>
    <row r="105" spans="1:1" s="20" customFormat="1" x14ac:dyDescent="0.25">
      <c r="A105" s="40"/>
    </row>
    <row r="106" spans="1:1" s="20" customFormat="1" x14ac:dyDescent="0.25">
      <c r="A106" s="40"/>
    </row>
    <row r="107" spans="1:1" s="20" customFormat="1" x14ac:dyDescent="0.25">
      <c r="A107" s="40"/>
    </row>
    <row r="108" spans="1:1" s="20" customFormat="1" x14ac:dyDescent="0.25">
      <c r="A108" s="40"/>
    </row>
    <row r="109" spans="1:1" s="20" customFormat="1" x14ac:dyDescent="0.25">
      <c r="A109" s="40"/>
    </row>
    <row r="110" spans="1:1" s="20" customFormat="1" x14ac:dyDescent="0.25">
      <c r="A110" s="40"/>
    </row>
    <row r="111" spans="1:1" s="20" customFormat="1" x14ac:dyDescent="0.25">
      <c r="A111" s="40"/>
    </row>
    <row r="112" spans="1:1" s="20" customFormat="1" x14ac:dyDescent="0.25">
      <c r="A112" s="40"/>
    </row>
    <row r="113" spans="1:1" s="20" customFormat="1" x14ac:dyDescent="0.25">
      <c r="A113" s="40"/>
    </row>
    <row r="114" spans="1:1" s="20" customFormat="1" x14ac:dyDescent="0.25">
      <c r="A114" s="40"/>
    </row>
    <row r="115" spans="1:1" s="20" customFormat="1" x14ac:dyDescent="0.25">
      <c r="A115" s="40"/>
    </row>
    <row r="116" spans="1:1" s="20" customFormat="1" x14ac:dyDescent="0.25">
      <c r="A116" s="40"/>
    </row>
    <row r="117" spans="1:1" s="20" customFormat="1" x14ac:dyDescent="0.25">
      <c r="A117" s="40"/>
    </row>
    <row r="118" spans="1:1" s="20" customFormat="1" x14ac:dyDescent="0.25">
      <c r="A118" s="40"/>
    </row>
    <row r="119" spans="1:1" s="20" customFormat="1" x14ac:dyDescent="0.25">
      <c r="A119" s="40"/>
    </row>
    <row r="120" spans="1:1" s="20" customFormat="1" x14ac:dyDescent="0.25">
      <c r="A120" s="40"/>
    </row>
    <row r="121" spans="1:1" s="20" customFormat="1" x14ac:dyDescent="0.25">
      <c r="A121" s="40"/>
    </row>
    <row r="122" spans="1:1" s="20" customFormat="1" x14ac:dyDescent="0.25">
      <c r="A122" s="40"/>
    </row>
    <row r="123" spans="1:1" s="20" customFormat="1" x14ac:dyDescent="0.25">
      <c r="A123" s="40"/>
    </row>
    <row r="124" spans="1:1" s="20" customFormat="1" x14ac:dyDescent="0.25">
      <c r="A124" s="40"/>
    </row>
    <row r="125" spans="1:1" s="20" customFormat="1" x14ac:dyDescent="0.25">
      <c r="A125" s="40"/>
    </row>
    <row r="126" spans="1:1" s="20" customFormat="1" x14ac:dyDescent="0.25">
      <c r="A126" s="40"/>
    </row>
    <row r="127" spans="1:1" s="20" customFormat="1" x14ac:dyDescent="0.25">
      <c r="A127" s="40"/>
    </row>
    <row r="128" spans="1:1" s="20" customFormat="1" x14ac:dyDescent="0.25">
      <c r="A128" s="40"/>
    </row>
    <row r="129" spans="1:1" s="20" customFormat="1" x14ac:dyDescent="0.25">
      <c r="A129" s="40"/>
    </row>
    <row r="130" spans="1:1" s="20" customFormat="1" x14ac:dyDescent="0.25">
      <c r="A130" s="40"/>
    </row>
    <row r="131" spans="1:1" s="20" customFormat="1" x14ac:dyDescent="0.25">
      <c r="A131" s="40"/>
    </row>
    <row r="132" spans="1:1" s="20" customFormat="1" x14ac:dyDescent="0.25">
      <c r="A132" s="40"/>
    </row>
    <row r="133" spans="1:1" s="20" customFormat="1" x14ac:dyDescent="0.25">
      <c r="A133" s="40"/>
    </row>
    <row r="134" spans="1:1" s="20" customFormat="1" x14ac:dyDescent="0.25">
      <c r="A134" s="40"/>
    </row>
    <row r="135" spans="1:1" s="20" customFormat="1" x14ac:dyDescent="0.25">
      <c r="A135" s="40"/>
    </row>
    <row r="136" spans="1:1" s="20" customFormat="1" x14ac:dyDescent="0.25">
      <c r="A136" s="40"/>
    </row>
    <row r="137" spans="1:1" s="20" customFormat="1" x14ac:dyDescent="0.25">
      <c r="A137" s="40"/>
    </row>
    <row r="138" spans="1:1" s="20" customFormat="1" x14ac:dyDescent="0.25">
      <c r="A138" s="40"/>
    </row>
    <row r="139" spans="1:1" s="20" customFormat="1" x14ac:dyDescent="0.25">
      <c r="A139" s="40"/>
    </row>
    <row r="140" spans="1:1" s="20" customFormat="1" x14ac:dyDescent="0.25">
      <c r="A140" s="40"/>
    </row>
    <row r="141" spans="1:1" s="20" customFormat="1" x14ac:dyDescent="0.25">
      <c r="A141" s="40"/>
    </row>
    <row r="142" spans="1:1" s="20" customFormat="1" x14ac:dyDescent="0.25">
      <c r="A142" s="40"/>
    </row>
    <row r="143" spans="1:1" s="20" customFormat="1" x14ac:dyDescent="0.25">
      <c r="A143" s="40"/>
    </row>
    <row r="144" spans="1:1" s="20" customFormat="1" x14ac:dyDescent="0.25">
      <c r="A144" s="40"/>
    </row>
    <row r="145" spans="1:1" s="20" customFormat="1" x14ac:dyDescent="0.25">
      <c r="A145" s="40"/>
    </row>
    <row r="146" spans="1:1" s="20" customFormat="1" x14ac:dyDescent="0.25">
      <c r="A146" s="40"/>
    </row>
    <row r="147" spans="1:1" s="20" customFormat="1" x14ac:dyDescent="0.25">
      <c r="A147" s="40"/>
    </row>
    <row r="148" spans="1:1" s="20" customFormat="1" x14ac:dyDescent="0.25">
      <c r="A148" s="40"/>
    </row>
    <row r="149" spans="1:1" s="20" customFormat="1" x14ac:dyDescent="0.25">
      <c r="A149" s="40"/>
    </row>
    <row r="150" spans="1:1" s="20" customFormat="1" x14ac:dyDescent="0.25">
      <c r="A150" s="40"/>
    </row>
    <row r="151" spans="1:1" s="20" customFormat="1" x14ac:dyDescent="0.25">
      <c r="A151" s="40"/>
    </row>
    <row r="152" spans="1:1" s="20" customFormat="1" x14ac:dyDescent="0.25">
      <c r="A152" s="40"/>
    </row>
    <row r="153" spans="1:1" s="20" customFormat="1" x14ac:dyDescent="0.25">
      <c r="A153" s="40"/>
    </row>
    <row r="154" spans="1:1" s="20" customFormat="1" x14ac:dyDescent="0.25">
      <c r="A154" s="40"/>
    </row>
    <row r="155" spans="1:1" s="20" customFormat="1" x14ac:dyDescent="0.25">
      <c r="A155" s="40"/>
    </row>
    <row r="156" spans="1:1" s="20" customFormat="1" x14ac:dyDescent="0.25">
      <c r="A156" s="40"/>
    </row>
    <row r="157" spans="1:1" s="20" customFormat="1" x14ac:dyDescent="0.25">
      <c r="A157" s="40"/>
    </row>
    <row r="158" spans="1:1" s="20" customFormat="1" x14ac:dyDescent="0.25">
      <c r="A158" s="40"/>
    </row>
    <row r="159" spans="1:1" s="20" customFormat="1" x14ac:dyDescent="0.25">
      <c r="A159" s="40"/>
    </row>
    <row r="160" spans="1:1" s="20" customFormat="1" x14ac:dyDescent="0.25">
      <c r="A160" s="40"/>
    </row>
    <row r="161" spans="1:1" s="20" customFormat="1" x14ac:dyDescent="0.25">
      <c r="A161" s="40"/>
    </row>
    <row r="162" spans="1:1" s="20" customFormat="1" x14ac:dyDescent="0.25">
      <c r="A162" s="40"/>
    </row>
    <row r="163" spans="1:1" s="20" customFormat="1" x14ac:dyDescent="0.25">
      <c r="A163" s="40"/>
    </row>
    <row r="164" spans="1:1" s="20" customFormat="1" x14ac:dyDescent="0.25">
      <c r="A164" s="40"/>
    </row>
    <row r="165" spans="1:1" s="20" customFormat="1" x14ac:dyDescent="0.25">
      <c r="A165" s="40"/>
    </row>
    <row r="166" spans="1:1" s="20" customFormat="1" x14ac:dyDescent="0.25">
      <c r="A166" s="40"/>
    </row>
    <row r="167" spans="1:1" s="20" customFormat="1" x14ac:dyDescent="0.25">
      <c r="A167" s="40"/>
    </row>
    <row r="168" spans="1:1" s="20" customFormat="1" x14ac:dyDescent="0.25">
      <c r="A168" s="40"/>
    </row>
    <row r="169" spans="1:1" s="20" customFormat="1" x14ac:dyDescent="0.25">
      <c r="A169" s="40"/>
    </row>
    <row r="170" spans="1:1" s="20" customFormat="1" x14ac:dyDescent="0.25">
      <c r="A170" s="40"/>
    </row>
    <row r="171" spans="1:1" s="20" customFormat="1" x14ac:dyDescent="0.25">
      <c r="A171" s="40"/>
    </row>
    <row r="172" spans="1:1" s="20" customFormat="1" x14ac:dyDescent="0.25">
      <c r="A172" s="40"/>
    </row>
    <row r="173" spans="1:1" s="20" customFormat="1" x14ac:dyDescent="0.25">
      <c r="A173" s="40"/>
    </row>
    <row r="174" spans="1:1" s="20" customFormat="1" x14ac:dyDescent="0.25">
      <c r="A174" s="40"/>
    </row>
    <row r="175" spans="1:1" s="20" customFormat="1" x14ac:dyDescent="0.25">
      <c r="A175" s="40"/>
    </row>
    <row r="176" spans="1:1" s="20" customFormat="1" x14ac:dyDescent="0.25">
      <c r="A176" s="40"/>
    </row>
    <row r="177" spans="1:1" s="20" customFormat="1" x14ac:dyDescent="0.25">
      <c r="A177" s="40"/>
    </row>
    <row r="178" spans="1:1" s="20" customFormat="1" x14ac:dyDescent="0.25">
      <c r="A178" s="40"/>
    </row>
    <row r="179" spans="1:1" s="20" customFormat="1" x14ac:dyDescent="0.25">
      <c r="A179" s="40"/>
    </row>
    <row r="180" spans="1:1" s="20" customFormat="1" x14ac:dyDescent="0.25">
      <c r="A180" s="40"/>
    </row>
    <row r="181" spans="1:1" s="20" customFormat="1" x14ac:dyDescent="0.25">
      <c r="A181" s="40"/>
    </row>
    <row r="182" spans="1:1" s="20" customFormat="1" x14ac:dyDescent="0.25">
      <c r="A182" s="40"/>
    </row>
    <row r="183" spans="1:1" s="20" customFormat="1" x14ac:dyDescent="0.25">
      <c r="A183" s="40"/>
    </row>
    <row r="184" spans="1:1" s="20" customFormat="1" x14ac:dyDescent="0.25">
      <c r="A184" s="40"/>
    </row>
    <row r="185" spans="1:1" s="20" customFormat="1" x14ac:dyDescent="0.25">
      <c r="A185" s="40"/>
    </row>
    <row r="186" spans="1:1" s="20" customFormat="1" x14ac:dyDescent="0.25">
      <c r="A186" s="40"/>
    </row>
    <row r="187" spans="1:1" s="20" customFormat="1" x14ac:dyDescent="0.25">
      <c r="A187" s="40"/>
    </row>
    <row r="188" spans="1:1" s="20" customFormat="1" x14ac:dyDescent="0.25">
      <c r="A188" s="40"/>
    </row>
    <row r="189" spans="1:1" s="20" customFormat="1" x14ac:dyDescent="0.25">
      <c r="A189" s="40"/>
    </row>
    <row r="190" spans="1:1" s="20" customFormat="1" x14ac:dyDescent="0.25">
      <c r="A190" s="40"/>
    </row>
    <row r="191" spans="1:1" s="20" customFormat="1" x14ac:dyDescent="0.25">
      <c r="A191" s="40"/>
    </row>
    <row r="192" spans="1:1" s="20" customFormat="1" x14ac:dyDescent="0.25">
      <c r="A192" s="40"/>
    </row>
    <row r="193" spans="1:1" s="20" customFormat="1" x14ac:dyDescent="0.25">
      <c r="A193" s="40"/>
    </row>
    <row r="194" spans="1:1" s="20" customFormat="1" x14ac:dyDescent="0.25">
      <c r="A194" s="40"/>
    </row>
    <row r="195" spans="1:1" s="20" customFormat="1" x14ac:dyDescent="0.25">
      <c r="A195" s="40"/>
    </row>
    <row r="196" spans="1:1" s="20" customFormat="1" x14ac:dyDescent="0.25">
      <c r="A196" s="40"/>
    </row>
    <row r="197" spans="1:1" s="20" customFormat="1" x14ac:dyDescent="0.25">
      <c r="A197" s="40"/>
    </row>
    <row r="198" spans="1:1" s="20" customFormat="1" x14ac:dyDescent="0.25">
      <c r="A198" s="40"/>
    </row>
    <row r="199" spans="1:1" s="20" customFormat="1" x14ac:dyDescent="0.25">
      <c r="A199" s="40"/>
    </row>
    <row r="200" spans="1:1" s="20" customFormat="1" x14ac:dyDescent="0.25">
      <c r="A200" s="40"/>
    </row>
    <row r="201" spans="1:1" s="20" customFormat="1" x14ac:dyDescent="0.25">
      <c r="A201" s="40"/>
    </row>
    <row r="202" spans="1:1" s="20" customFormat="1" x14ac:dyDescent="0.25">
      <c r="A202" s="40"/>
    </row>
    <row r="203" spans="1:1" s="20" customFormat="1" x14ac:dyDescent="0.25">
      <c r="A203" s="40"/>
    </row>
    <row r="204" spans="1:1" s="20" customFormat="1" x14ac:dyDescent="0.25">
      <c r="A204" s="40"/>
    </row>
    <row r="205" spans="1:1" s="20" customFormat="1" x14ac:dyDescent="0.25">
      <c r="A205" s="40"/>
    </row>
    <row r="206" spans="1:1" s="20" customFormat="1" x14ac:dyDescent="0.25">
      <c r="A206" s="40"/>
    </row>
    <row r="207" spans="1:1" s="20" customFormat="1" x14ac:dyDescent="0.25">
      <c r="A207" s="40"/>
    </row>
    <row r="208" spans="1:1" s="20" customFormat="1" x14ac:dyDescent="0.25">
      <c r="A208" s="40"/>
    </row>
    <row r="209" spans="1:1" s="20" customFormat="1" x14ac:dyDescent="0.25">
      <c r="A209" s="40"/>
    </row>
    <row r="210" spans="1:1" s="20" customFormat="1" x14ac:dyDescent="0.25">
      <c r="A210" s="40"/>
    </row>
    <row r="211" spans="1:1" s="20" customFormat="1" x14ac:dyDescent="0.25">
      <c r="A211" s="40"/>
    </row>
    <row r="212" spans="1:1" s="20" customFormat="1" x14ac:dyDescent="0.25">
      <c r="A212" s="40"/>
    </row>
    <row r="213" spans="1:1" s="20" customFormat="1" x14ac:dyDescent="0.25">
      <c r="A213" s="40"/>
    </row>
    <row r="214" spans="1:1" s="20" customFormat="1" x14ac:dyDescent="0.25">
      <c r="A214" s="40"/>
    </row>
    <row r="215" spans="1:1" s="20" customFormat="1" x14ac:dyDescent="0.25">
      <c r="A215" s="40"/>
    </row>
    <row r="216" spans="1:1" s="20" customFormat="1" x14ac:dyDescent="0.25">
      <c r="A216" s="40"/>
    </row>
    <row r="217" spans="1:1" s="20" customFormat="1" x14ac:dyDescent="0.25">
      <c r="A217" s="40"/>
    </row>
    <row r="218" spans="1:1" s="20" customFormat="1" x14ac:dyDescent="0.25">
      <c r="A218" s="40"/>
    </row>
    <row r="219" spans="1:1" s="20" customFormat="1" x14ac:dyDescent="0.25">
      <c r="A219" s="40"/>
    </row>
    <row r="220" spans="1:1" s="20" customFormat="1" x14ac:dyDescent="0.25">
      <c r="A220" s="40"/>
    </row>
    <row r="221" spans="1:1" s="20" customFormat="1" x14ac:dyDescent="0.25">
      <c r="A221" s="40"/>
    </row>
    <row r="222" spans="1:1" s="20" customFormat="1" x14ac:dyDescent="0.25">
      <c r="A222" s="40"/>
    </row>
    <row r="223" spans="1:1" s="20" customFormat="1" x14ac:dyDescent="0.25">
      <c r="A223" s="40"/>
    </row>
    <row r="224" spans="1:1" s="20" customFormat="1" x14ac:dyDescent="0.25">
      <c r="A224" s="40"/>
    </row>
    <row r="225" spans="1:1" s="20" customFormat="1" x14ac:dyDescent="0.25">
      <c r="A225" s="40"/>
    </row>
    <row r="226" spans="1:1" s="20" customFormat="1" x14ac:dyDescent="0.25">
      <c r="A226" s="40"/>
    </row>
    <row r="227" spans="1:1" s="20" customFormat="1" x14ac:dyDescent="0.25">
      <c r="A227" s="40"/>
    </row>
    <row r="228" spans="1:1" s="20" customFormat="1" x14ac:dyDescent="0.25">
      <c r="A228" s="40"/>
    </row>
    <row r="229" spans="1:1" s="20" customFormat="1" x14ac:dyDescent="0.25">
      <c r="A229" s="40"/>
    </row>
    <row r="230" spans="1:1" s="20" customFormat="1" x14ac:dyDescent="0.25">
      <c r="A230" s="40"/>
    </row>
    <row r="231" spans="1:1" s="20" customFormat="1" x14ac:dyDescent="0.25">
      <c r="A231" s="40"/>
    </row>
    <row r="232" spans="1:1" s="20" customFormat="1" x14ac:dyDescent="0.25">
      <c r="A232" s="40"/>
    </row>
    <row r="233" spans="1:1" s="20" customFormat="1" x14ac:dyDescent="0.25">
      <c r="A233" s="40"/>
    </row>
    <row r="234" spans="1:1" s="20" customFormat="1" x14ac:dyDescent="0.25">
      <c r="A234" s="40"/>
    </row>
    <row r="235" spans="1:1" s="20" customFormat="1" x14ac:dyDescent="0.25">
      <c r="A235" s="40"/>
    </row>
    <row r="236" spans="1:1" s="20" customFormat="1" x14ac:dyDescent="0.25">
      <c r="A236" s="40"/>
    </row>
    <row r="237" spans="1:1" s="20" customFormat="1" x14ac:dyDescent="0.25">
      <c r="A237" s="40"/>
    </row>
    <row r="238" spans="1:1" s="20" customFormat="1" x14ac:dyDescent="0.25">
      <c r="A238" s="40"/>
    </row>
    <row r="239" spans="1:1" s="20" customFormat="1" x14ac:dyDescent="0.25">
      <c r="A239" s="40"/>
    </row>
    <row r="240" spans="1:1" s="20" customFormat="1" x14ac:dyDescent="0.25">
      <c r="A240" s="40"/>
    </row>
    <row r="241" spans="1:1" s="20" customFormat="1" x14ac:dyDescent="0.25">
      <c r="A241" s="40"/>
    </row>
    <row r="242" spans="1:1" s="20" customFormat="1" x14ac:dyDescent="0.25">
      <c r="A242" s="40"/>
    </row>
    <row r="243" spans="1:1" s="20" customFormat="1" x14ac:dyDescent="0.25">
      <c r="A243" s="40"/>
    </row>
    <row r="244" spans="1:1" s="20" customFormat="1" x14ac:dyDescent="0.25">
      <c r="A244" s="40"/>
    </row>
    <row r="245" spans="1:1" s="20" customFormat="1" x14ac:dyDescent="0.25">
      <c r="A245" s="40"/>
    </row>
    <row r="246" spans="1:1" s="20" customFormat="1" x14ac:dyDescent="0.25">
      <c r="A246" s="40"/>
    </row>
    <row r="247" spans="1:1" s="20" customFormat="1" x14ac:dyDescent="0.25">
      <c r="A247" s="40"/>
    </row>
    <row r="248" spans="1:1" s="20" customFormat="1" x14ac:dyDescent="0.25">
      <c r="A248" s="40"/>
    </row>
    <row r="249" spans="1:1" s="20" customFormat="1" x14ac:dyDescent="0.25">
      <c r="A249" s="40"/>
    </row>
    <row r="250" spans="1:1" s="20" customFormat="1" x14ac:dyDescent="0.25">
      <c r="A250" s="40"/>
    </row>
    <row r="251" spans="1:1" s="20" customFormat="1" x14ac:dyDescent="0.25">
      <c r="A251" s="40"/>
    </row>
    <row r="252" spans="1:1" s="20" customFormat="1" x14ac:dyDescent="0.25">
      <c r="A252" s="40"/>
    </row>
    <row r="253" spans="1:1" s="20" customFormat="1" x14ac:dyDescent="0.25">
      <c r="A253" s="40"/>
    </row>
    <row r="254" spans="1:1" s="20" customFormat="1" x14ac:dyDescent="0.25">
      <c r="A254" s="40"/>
    </row>
    <row r="255" spans="1:1" s="20" customFormat="1" x14ac:dyDescent="0.25">
      <c r="A255" s="40"/>
    </row>
    <row r="256" spans="1:1" s="20" customFormat="1" x14ac:dyDescent="0.25">
      <c r="A256" s="40"/>
    </row>
    <row r="257" spans="1:1" s="20" customFormat="1" x14ac:dyDescent="0.25">
      <c r="A257" s="40"/>
    </row>
    <row r="258" spans="1:1" s="20" customFormat="1" x14ac:dyDescent="0.25">
      <c r="A258" s="40"/>
    </row>
    <row r="259" spans="1:1" s="20" customFormat="1" x14ac:dyDescent="0.25">
      <c r="A259" s="40"/>
    </row>
    <row r="260" spans="1:1" s="20" customFormat="1" x14ac:dyDescent="0.25">
      <c r="A260" s="40"/>
    </row>
    <row r="261" spans="1:1" s="20" customFormat="1" x14ac:dyDescent="0.25">
      <c r="A261" s="40"/>
    </row>
    <row r="262" spans="1:1" s="20" customFormat="1" x14ac:dyDescent="0.25">
      <c r="A262" s="40"/>
    </row>
    <row r="263" spans="1:1" s="20" customFormat="1" x14ac:dyDescent="0.25">
      <c r="A263" s="40"/>
    </row>
    <row r="264" spans="1:1" s="20" customFormat="1" x14ac:dyDescent="0.25">
      <c r="A264" s="40"/>
    </row>
    <row r="265" spans="1:1" s="20" customFormat="1" x14ac:dyDescent="0.25">
      <c r="A265" s="40"/>
    </row>
    <row r="266" spans="1:1" s="20" customFormat="1" x14ac:dyDescent="0.25">
      <c r="A266" s="40"/>
    </row>
    <row r="267" spans="1:1" s="20" customFormat="1" x14ac:dyDescent="0.25">
      <c r="A267" s="40"/>
    </row>
    <row r="268" spans="1:1" s="20" customFormat="1" x14ac:dyDescent="0.25">
      <c r="A268" s="40"/>
    </row>
    <row r="269" spans="1:1" s="20" customFormat="1" x14ac:dyDescent="0.25">
      <c r="A269" s="40"/>
    </row>
    <row r="270" spans="1:1" s="20" customFormat="1" x14ac:dyDescent="0.25">
      <c r="A270" s="40"/>
    </row>
    <row r="271" spans="1:1" s="20" customFormat="1" x14ac:dyDescent="0.25">
      <c r="A271" s="40"/>
    </row>
    <row r="272" spans="1:1" s="20" customFormat="1" x14ac:dyDescent="0.25">
      <c r="A272" s="40"/>
    </row>
    <row r="273" spans="1:1" s="20" customFormat="1" x14ac:dyDescent="0.25">
      <c r="A273" s="40"/>
    </row>
    <row r="274" spans="1:1" s="20" customFormat="1" x14ac:dyDescent="0.25">
      <c r="A274" s="40"/>
    </row>
    <row r="275" spans="1:1" s="20" customFormat="1" x14ac:dyDescent="0.25">
      <c r="A275" s="40"/>
    </row>
    <row r="276" spans="1:1" s="20" customFormat="1" x14ac:dyDescent="0.25">
      <c r="A276" s="40"/>
    </row>
    <row r="277" spans="1:1" s="20" customFormat="1" x14ac:dyDescent="0.25">
      <c r="A277" s="40"/>
    </row>
    <row r="278" spans="1:1" s="20" customFormat="1" x14ac:dyDescent="0.25">
      <c r="A278" s="40"/>
    </row>
    <row r="279" spans="1:1" s="20" customFormat="1" x14ac:dyDescent="0.25">
      <c r="A279" s="40"/>
    </row>
    <row r="280" spans="1:1" s="20" customFormat="1" x14ac:dyDescent="0.25">
      <c r="A280" s="40"/>
    </row>
    <row r="281" spans="1:1" s="20" customFormat="1" x14ac:dyDescent="0.25">
      <c r="A281" s="40"/>
    </row>
    <row r="282" spans="1:1" s="20" customFormat="1" x14ac:dyDescent="0.25">
      <c r="A282" s="40"/>
    </row>
    <row r="283" spans="1:1" s="20" customFormat="1" x14ac:dyDescent="0.25">
      <c r="A283" s="40"/>
    </row>
    <row r="284" spans="1:1" s="20" customFormat="1" x14ac:dyDescent="0.25">
      <c r="A284" s="40"/>
    </row>
    <row r="285" spans="1:1" s="20" customFormat="1" x14ac:dyDescent="0.25">
      <c r="A285" s="40"/>
    </row>
    <row r="286" spans="1:1" s="20" customFormat="1" x14ac:dyDescent="0.25">
      <c r="A286" s="40"/>
    </row>
    <row r="287" spans="1:1" s="20" customFormat="1" x14ac:dyDescent="0.25">
      <c r="A287" s="40"/>
    </row>
    <row r="288" spans="1:1" s="20" customFormat="1" x14ac:dyDescent="0.25">
      <c r="A288" s="40"/>
    </row>
    <row r="289" spans="1:1" s="20" customFormat="1" x14ac:dyDescent="0.25">
      <c r="A289" s="40"/>
    </row>
    <row r="290" spans="1:1" s="20" customFormat="1" x14ac:dyDescent="0.25">
      <c r="A290" s="40"/>
    </row>
    <row r="291" spans="1:1" s="20" customFormat="1" x14ac:dyDescent="0.25">
      <c r="A291" s="40"/>
    </row>
    <row r="292" spans="1:1" s="20" customFormat="1" x14ac:dyDescent="0.25">
      <c r="A292" s="40"/>
    </row>
    <row r="293" spans="1:1" s="20" customFormat="1" x14ac:dyDescent="0.25">
      <c r="A293" s="40"/>
    </row>
    <row r="294" spans="1:1" s="20" customFormat="1" x14ac:dyDescent="0.25">
      <c r="A294" s="40"/>
    </row>
    <row r="295" spans="1:1" s="20" customFormat="1" x14ac:dyDescent="0.25">
      <c r="A295" s="40"/>
    </row>
    <row r="296" spans="1:1" s="20" customFormat="1" x14ac:dyDescent="0.25">
      <c r="A296" s="40"/>
    </row>
    <row r="297" spans="1:1" s="20" customFormat="1" x14ac:dyDescent="0.25">
      <c r="A297" s="40"/>
    </row>
    <row r="298" spans="1:1" s="20" customFormat="1" x14ac:dyDescent="0.25">
      <c r="A298" s="40"/>
    </row>
    <row r="299" spans="1:1" s="20" customFormat="1" x14ac:dyDescent="0.25">
      <c r="A299" s="40"/>
    </row>
    <row r="300" spans="1:1" s="20" customFormat="1" x14ac:dyDescent="0.25">
      <c r="A300" s="40"/>
    </row>
    <row r="301" spans="1:1" s="20" customFormat="1" x14ac:dyDescent="0.25">
      <c r="A301" s="40"/>
    </row>
    <row r="302" spans="1:1" s="20" customFormat="1" x14ac:dyDescent="0.25">
      <c r="A302" s="40"/>
    </row>
    <row r="303" spans="1:1" s="20" customFormat="1" x14ac:dyDescent="0.25">
      <c r="A303" s="40"/>
    </row>
    <row r="304" spans="1:1" s="20" customFormat="1" x14ac:dyDescent="0.25">
      <c r="A304" s="40"/>
    </row>
    <row r="305" spans="1:1" s="20" customFormat="1" x14ac:dyDescent="0.25">
      <c r="A305" s="40"/>
    </row>
    <row r="306" spans="1:1" s="20" customFormat="1" x14ac:dyDescent="0.25">
      <c r="A306" s="40"/>
    </row>
    <row r="307" spans="1:1" s="20" customFormat="1" x14ac:dyDescent="0.25">
      <c r="A307" s="40"/>
    </row>
    <row r="308" spans="1:1" s="20" customFormat="1" x14ac:dyDescent="0.25">
      <c r="A308" s="40"/>
    </row>
    <row r="309" spans="1:1" s="20" customFormat="1" x14ac:dyDescent="0.25">
      <c r="A309" s="40"/>
    </row>
    <row r="310" spans="1:1" s="20" customFormat="1" x14ac:dyDescent="0.25">
      <c r="A310" s="40"/>
    </row>
    <row r="311" spans="1:1" s="20" customFormat="1" x14ac:dyDescent="0.25">
      <c r="A311" s="40"/>
    </row>
    <row r="312" spans="1:1" s="20" customFormat="1" x14ac:dyDescent="0.25">
      <c r="A312" s="40"/>
    </row>
    <row r="313" spans="1:1" s="20" customFormat="1" x14ac:dyDescent="0.25">
      <c r="A313" s="40"/>
    </row>
    <row r="314" spans="1:1" s="20" customFormat="1" x14ac:dyDescent="0.25">
      <c r="A314" s="40"/>
    </row>
    <row r="315" spans="1:1" s="20" customFormat="1" x14ac:dyDescent="0.25">
      <c r="A315" s="40"/>
    </row>
    <row r="316" spans="1:1" s="20" customFormat="1" x14ac:dyDescent="0.25">
      <c r="A316" s="40"/>
    </row>
    <row r="317" spans="1:1" s="20" customFormat="1" x14ac:dyDescent="0.25">
      <c r="A317" s="40"/>
    </row>
    <row r="318" spans="1:1" s="20" customFormat="1" x14ac:dyDescent="0.25">
      <c r="A318" s="40"/>
    </row>
    <row r="319" spans="1:1" s="20" customFormat="1" x14ac:dyDescent="0.25">
      <c r="A319" s="40"/>
    </row>
    <row r="320" spans="1:1" s="20" customFormat="1" x14ac:dyDescent="0.25">
      <c r="A320" s="40"/>
    </row>
    <row r="321" spans="1:1" s="20" customFormat="1" x14ac:dyDescent="0.25">
      <c r="A321" s="40"/>
    </row>
    <row r="322" spans="1:1" s="20" customFormat="1" x14ac:dyDescent="0.25">
      <c r="A322" s="40"/>
    </row>
    <row r="323" spans="1:1" s="20" customFormat="1" x14ac:dyDescent="0.25">
      <c r="A323" s="40"/>
    </row>
    <row r="324" spans="1:1" s="20" customFormat="1" x14ac:dyDescent="0.25">
      <c r="A324" s="40"/>
    </row>
    <row r="325" spans="1:1" s="20" customFormat="1" x14ac:dyDescent="0.25">
      <c r="A325" s="40"/>
    </row>
    <row r="326" spans="1:1" s="20" customFormat="1" x14ac:dyDescent="0.25">
      <c r="A326" s="40"/>
    </row>
    <row r="327" spans="1:1" s="20" customFormat="1" x14ac:dyDescent="0.25">
      <c r="A327" s="40"/>
    </row>
    <row r="328" spans="1:1" s="20" customFormat="1" x14ac:dyDescent="0.25">
      <c r="A328" s="40"/>
    </row>
    <row r="329" spans="1:1" s="20" customFormat="1" x14ac:dyDescent="0.25">
      <c r="A329" s="40"/>
    </row>
    <row r="330" spans="1:1" s="20" customFormat="1" x14ac:dyDescent="0.25">
      <c r="A330" s="40"/>
    </row>
    <row r="331" spans="1:1" s="20" customFormat="1" x14ac:dyDescent="0.25">
      <c r="A331" s="40"/>
    </row>
    <row r="332" spans="1:1" s="20" customFormat="1" x14ac:dyDescent="0.25">
      <c r="A332" s="40"/>
    </row>
    <row r="333" spans="1:1" s="20" customFormat="1" x14ac:dyDescent="0.25">
      <c r="A333" s="40"/>
    </row>
    <row r="334" spans="1:1" s="20" customFormat="1" x14ac:dyDescent="0.25">
      <c r="A334" s="40"/>
    </row>
    <row r="335" spans="1:1" s="20" customFormat="1" x14ac:dyDescent="0.25">
      <c r="A335" s="40"/>
    </row>
    <row r="336" spans="1:1" s="20" customFormat="1" x14ac:dyDescent="0.25">
      <c r="A336" s="40"/>
    </row>
    <row r="337" spans="1:1" s="20" customFormat="1" x14ac:dyDescent="0.25">
      <c r="A337" s="40"/>
    </row>
    <row r="338" spans="1:1" s="20" customFormat="1" x14ac:dyDescent="0.25">
      <c r="A338" s="40"/>
    </row>
    <row r="339" spans="1:1" s="20" customFormat="1" x14ac:dyDescent="0.25">
      <c r="A339" s="40"/>
    </row>
    <row r="340" spans="1:1" s="20" customFormat="1" x14ac:dyDescent="0.25">
      <c r="A340" s="40"/>
    </row>
    <row r="341" spans="1:1" s="20" customFormat="1" x14ac:dyDescent="0.25">
      <c r="A341" s="40"/>
    </row>
    <row r="342" spans="1:1" s="20" customFormat="1" x14ac:dyDescent="0.25">
      <c r="A342" s="40"/>
    </row>
    <row r="343" spans="1:1" s="20" customFormat="1" x14ac:dyDescent="0.25">
      <c r="A343" s="40"/>
    </row>
    <row r="344" spans="1:1" s="20" customFormat="1" x14ac:dyDescent="0.25">
      <c r="A344" s="40"/>
    </row>
    <row r="345" spans="1:1" s="20" customFormat="1" x14ac:dyDescent="0.25">
      <c r="A345" s="40"/>
    </row>
    <row r="346" spans="1:1" s="20" customFormat="1" x14ac:dyDescent="0.25">
      <c r="A346" s="40"/>
    </row>
    <row r="347" spans="1:1" s="20" customFormat="1" x14ac:dyDescent="0.25">
      <c r="A347" s="40"/>
    </row>
    <row r="348" spans="1:1" s="20" customFormat="1" x14ac:dyDescent="0.25">
      <c r="A348" s="40"/>
    </row>
    <row r="349" spans="1:1" s="20" customFormat="1" x14ac:dyDescent="0.25">
      <c r="A349" s="40"/>
    </row>
    <row r="350" spans="1:1" s="20" customFormat="1" x14ac:dyDescent="0.25">
      <c r="A350" s="40"/>
    </row>
    <row r="351" spans="1:1" s="20" customFormat="1" x14ac:dyDescent="0.25">
      <c r="A351" s="40"/>
    </row>
    <row r="352" spans="1:1" s="20" customFormat="1" x14ac:dyDescent="0.25">
      <c r="A352" s="40"/>
    </row>
    <row r="353" spans="1:1" s="20" customFormat="1" x14ac:dyDescent="0.25">
      <c r="A353" s="40"/>
    </row>
    <row r="354" spans="1:1" s="20" customFormat="1" x14ac:dyDescent="0.25">
      <c r="A354" s="40"/>
    </row>
    <row r="355" spans="1:1" s="20" customFormat="1" x14ac:dyDescent="0.25">
      <c r="A355" s="40"/>
    </row>
    <row r="356" spans="1:1" s="20" customFormat="1" x14ac:dyDescent="0.25">
      <c r="A356" s="40"/>
    </row>
    <row r="357" spans="1:1" s="20" customFormat="1" x14ac:dyDescent="0.25">
      <c r="A357" s="40"/>
    </row>
    <row r="358" spans="1:1" s="20" customFormat="1" x14ac:dyDescent="0.25">
      <c r="A358" s="40"/>
    </row>
    <row r="359" spans="1:1" s="20" customFormat="1" x14ac:dyDescent="0.25">
      <c r="A359" s="40"/>
    </row>
    <row r="360" spans="1:1" s="20" customFormat="1" x14ac:dyDescent="0.25">
      <c r="A360" s="40"/>
    </row>
    <row r="361" spans="1:1" s="20" customFormat="1" x14ac:dyDescent="0.25">
      <c r="A361" s="40"/>
    </row>
    <row r="362" spans="1:1" s="20" customFormat="1" x14ac:dyDescent="0.25">
      <c r="A362" s="40"/>
    </row>
    <row r="363" spans="1:1" s="20" customFormat="1" x14ac:dyDescent="0.25">
      <c r="A363" s="40"/>
    </row>
    <row r="364" spans="1:1" s="20" customFormat="1" x14ac:dyDescent="0.25">
      <c r="A364" s="40"/>
    </row>
    <row r="365" spans="1:1" s="20" customFormat="1" x14ac:dyDescent="0.25">
      <c r="A365" s="40"/>
    </row>
    <row r="366" spans="1:1" s="20" customFormat="1" x14ac:dyDescent="0.25">
      <c r="A366" s="40"/>
    </row>
    <row r="367" spans="1:1" s="20" customFormat="1" x14ac:dyDescent="0.25">
      <c r="A367" s="40"/>
    </row>
    <row r="368" spans="1:1" s="20" customFormat="1" x14ac:dyDescent="0.25">
      <c r="A368" s="40"/>
    </row>
    <row r="369" spans="1:1" s="20" customFormat="1" x14ac:dyDescent="0.25">
      <c r="A369" s="40"/>
    </row>
    <row r="370" spans="1:1" s="20" customFormat="1" x14ac:dyDescent="0.25">
      <c r="A370" s="40"/>
    </row>
    <row r="371" spans="1:1" s="20" customFormat="1" x14ac:dyDescent="0.25">
      <c r="A371" s="40"/>
    </row>
    <row r="372" spans="1:1" s="20" customFormat="1" x14ac:dyDescent="0.25">
      <c r="A372" s="40"/>
    </row>
    <row r="373" spans="1:1" s="20" customFormat="1" x14ac:dyDescent="0.25">
      <c r="A373" s="40"/>
    </row>
    <row r="374" spans="1:1" s="20" customFormat="1" x14ac:dyDescent="0.25">
      <c r="A374" s="40"/>
    </row>
    <row r="375" spans="1:1" s="20" customFormat="1" x14ac:dyDescent="0.25">
      <c r="A375" s="40"/>
    </row>
    <row r="376" spans="1:1" s="20" customFormat="1" x14ac:dyDescent="0.25">
      <c r="A376" s="40"/>
    </row>
    <row r="377" spans="1:1" s="20" customFormat="1" x14ac:dyDescent="0.25">
      <c r="A377" s="40"/>
    </row>
    <row r="378" spans="1:1" s="20" customFormat="1" x14ac:dyDescent="0.25">
      <c r="A378" s="40"/>
    </row>
    <row r="379" spans="1:1" s="20" customFormat="1" x14ac:dyDescent="0.25">
      <c r="A379" s="40"/>
    </row>
    <row r="380" spans="1:1" s="20" customFormat="1" x14ac:dyDescent="0.25">
      <c r="A380" s="40"/>
    </row>
    <row r="381" spans="1:1" s="20" customFormat="1" x14ac:dyDescent="0.25">
      <c r="A381" s="40"/>
    </row>
    <row r="382" spans="1:1" s="20" customFormat="1" x14ac:dyDescent="0.25">
      <c r="A382" s="40"/>
    </row>
    <row r="383" spans="1:1" s="20" customFormat="1" x14ac:dyDescent="0.25">
      <c r="A383" s="40"/>
    </row>
    <row r="384" spans="1:1" s="20" customFormat="1" x14ac:dyDescent="0.25">
      <c r="A384" s="40"/>
    </row>
    <row r="385" spans="1:1" s="20" customFormat="1" x14ac:dyDescent="0.25">
      <c r="A385" s="40"/>
    </row>
    <row r="386" spans="1:1" s="20" customFormat="1" x14ac:dyDescent="0.25">
      <c r="A386" s="40"/>
    </row>
    <row r="387" spans="1:1" s="20" customFormat="1" x14ac:dyDescent="0.25">
      <c r="A387" s="40"/>
    </row>
    <row r="388" spans="1:1" s="20" customFormat="1" x14ac:dyDescent="0.25">
      <c r="A388" s="40"/>
    </row>
    <row r="389" spans="1:1" s="20" customFormat="1" x14ac:dyDescent="0.25">
      <c r="A389" s="40"/>
    </row>
    <row r="390" spans="1:1" s="20" customFormat="1" x14ac:dyDescent="0.25">
      <c r="A390" s="40"/>
    </row>
    <row r="391" spans="1:1" s="20" customFormat="1" x14ac:dyDescent="0.25">
      <c r="A391" s="40"/>
    </row>
    <row r="392" spans="1:1" s="20" customFormat="1" x14ac:dyDescent="0.25">
      <c r="A392" s="40"/>
    </row>
    <row r="393" spans="1:1" s="20" customFormat="1" x14ac:dyDescent="0.25">
      <c r="A393" s="40"/>
    </row>
    <row r="394" spans="1:1" s="20" customFormat="1" x14ac:dyDescent="0.25">
      <c r="A394" s="40"/>
    </row>
    <row r="395" spans="1:1" s="20" customFormat="1" x14ac:dyDescent="0.25">
      <c r="A395" s="40"/>
    </row>
    <row r="396" spans="1:1" s="20" customFormat="1" x14ac:dyDescent="0.25">
      <c r="A396" s="40"/>
    </row>
    <row r="397" spans="1:1" s="20" customFormat="1" x14ac:dyDescent="0.25">
      <c r="A397" s="40"/>
    </row>
    <row r="398" spans="1:1" s="20" customFormat="1" x14ac:dyDescent="0.25">
      <c r="A398" s="40"/>
    </row>
    <row r="399" spans="1:1" s="20" customFormat="1" x14ac:dyDescent="0.25">
      <c r="A399" s="40"/>
    </row>
    <row r="400" spans="1:1" s="20" customFormat="1" x14ac:dyDescent="0.25">
      <c r="A400" s="40"/>
    </row>
    <row r="401" spans="1:1" s="20" customFormat="1" x14ac:dyDescent="0.25">
      <c r="A401" s="40"/>
    </row>
    <row r="402" spans="1:1" s="20" customFormat="1" x14ac:dyDescent="0.25">
      <c r="A402" s="40"/>
    </row>
    <row r="403" spans="1:1" s="20" customFormat="1" x14ac:dyDescent="0.25">
      <c r="A403" s="40"/>
    </row>
    <row r="404" spans="1:1" s="20" customFormat="1" x14ac:dyDescent="0.25">
      <c r="A404" s="40"/>
    </row>
    <row r="405" spans="1:1" s="20" customFormat="1" x14ac:dyDescent="0.25">
      <c r="A405" s="40"/>
    </row>
    <row r="406" spans="1:1" s="20" customFormat="1" x14ac:dyDescent="0.25">
      <c r="A406" s="40"/>
    </row>
    <row r="407" spans="1:1" s="20" customFormat="1" x14ac:dyDescent="0.25">
      <c r="A407" s="40"/>
    </row>
    <row r="408" spans="1:1" s="20" customFormat="1" x14ac:dyDescent="0.25">
      <c r="A408" s="40"/>
    </row>
    <row r="409" spans="1:1" s="20" customFormat="1" x14ac:dyDescent="0.25">
      <c r="A409" s="40"/>
    </row>
    <row r="410" spans="1:1" s="20" customFormat="1" x14ac:dyDescent="0.25">
      <c r="A410" s="40"/>
    </row>
    <row r="411" spans="1:1" s="20" customFormat="1" x14ac:dyDescent="0.25">
      <c r="A411" s="40"/>
    </row>
    <row r="412" spans="1:1" s="20" customFormat="1" x14ac:dyDescent="0.25">
      <c r="A412" s="40"/>
    </row>
    <row r="413" spans="1:1" s="20" customFormat="1" x14ac:dyDescent="0.25">
      <c r="A413" s="40"/>
    </row>
    <row r="414" spans="1:1" s="20" customFormat="1" x14ac:dyDescent="0.25">
      <c r="A414" s="40"/>
    </row>
    <row r="415" spans="1:1" s="20" customFormat="1" x14ac:dyDescent="0.25">
      <c r="A415" s="40"/>
    </row>
    <row r="416" spans="1:1" s="20" customFormat="1" x14ac:dyDescent="0.25">
      <c r="A416" s="40"/>
    </row>
    <row r="417" spans="1:1" s="20" customFormat="1" x14ac:dyDescent="0.25">
      <c r="A417" s="40"/>
    </row>
    <row r="418" spans="1:1" s="20" customFormat="1" x14ac:dyDescent="0.25">
      <c r="A418" s="40"/>
    </row>
    <row r="419" spans="1:1" s="20" customFormat="1" x14ac:dyDescent="0.25">
      <c r="A419" s="40"/>
    </row>
    <row r="420" spans="1:1" s="20" customFormat="1" x14ac:dyDescent="0.25">
      <c r="A420" s="40"/>
    </row>
    <row r="421" spans="1:1" s="20" customFormat="1" x14ac:dyDescent="0.25">
      <c r="A421" s="40"/>
    </row>
    <row r="422" spans="1:1" s="20" customFormat="1" x14ac:dyDescent="0.25">
      <c r="A422" s="40"/>
    </row>
    <row r="423" spans="1:1" s="20" customFormat="1" x14ac:dyDescent="0.25">
      <c r="A423" s="40"/>
    </row>
    <row r="424" spans="1:1" s="20" customFormat="1" x14ac:dyDescent="0.25">
      <c r="A424" s="40"/>
    </row>
    <row r="425" spans="1:1" s="20" customFormat="1" x14ac:dyDescent="0.25">
      <c r="A425" s="40"/>
    </row>
    <row r="426" spans="1:1" s="20" customFormat="1" x14ac:dyDescent="0.25">
      <c r="A426" s="40"/>
    </row>
    <row r="427" spans="1:1" s="20" customFormat="1" x14ac:dyDescent="0.25">
      <c r="A427" s="40"/>
    </row>
    <row r="428" spans="1:1" s="20" customFormat="1" x14ac:dyDescent="0.25">
      <c r="A428" s="40"/>
    </row>
    <row r="429" spans="1:1" s="20" customFormat="1" x14ac:dyDescent="0.25">
      <c r="A429" s="40"/>
    </row>
    <row r="430" spans="1:1" s="20" customFormat="1" x14ac:dyDescent="0.25">
      <c r="A430" s="40"/>
    </row>
    <row r="431" spans="1:1" s="20" customFormat="1" x14ac:dyDescent="0.25">
      <c r="A431" s="40"/>
    </row>
    <row r="432" spans="1:1" s="20" customFormat="1" x14ac:dyDescent="0.25">
      <c r="A432" s="40"/>
    </row>
    <row r="433" spans="1:1" s="20" customFormat="1" x14ac:dyDescent="0.25">
      <c r="A433" s="40"/>
    </row>
    <row r="434" spans="1:1" s="20" customFormat="1" x14ac:dyDescent="0.25">
      <c r="A434" s="40"/>
    </row>
    <row r="435" spans="1:1" s="20" customFormat="1" x14ac:dyDescent="0.25">
      <c r="A435" s="40"/>
    </row>
    <row r="436" spans="1:1" s="20" customFormat="1" x14ac:dyDescent="0.25">
      <c r="A436" s="40"/>
    </row>
    <row r="437" spans="1:1" s="20" customFormat="1" x14ac:dyDescent="0.25">
      <c r="A437" s="40"/>
    </row>
    <row r="438" spans="1:1" s="20" customFormat="1" x14ac:dyDescent="0.25">
      <c r="A438" s="40"/>
    </row>
    <row r="439" spans="1:1" s="20" customFormat="1" x14ac:dyDescent="0.25">
      <c r="A439" s="40"/>
    </row>
    <row r="440" spans="1:1" s="20" customFormat="1" x14ac:dyDescent="0.25">
      <c r="A440" s="40"/>
    </row>
    <row r="441" spans="1:1" s="20" customFormat="1" x14ac:dyDescent="0.25">
      <c r="A441" s="40"/>
    </row>
    <row r="442" spans="1:1" s="20" customFormat="1" x14ac:dyDescent="0.25">
      <c r="A442" s="40"/>
    </row>
    <row r="443" spans="1:1" s="20" customFormat="1" x14ac:dyDescent="0.25">
      <c r="A443" s="40"/>
    </row>
    <row r="444" spans="1:1" s="20" customFormat="1" x14ac:dyDescent="0.25">
      <c r="A444" s="40"/>
    </row>
    <row r="445" spans="1:1" s="20" customFormat="1" x14ac:dyDescent="0.25">
      <c r="A445" s="40"/>
    </row>
    <row r="446" spans="1:1" s="20" customFormat="1" x14ac:dyDescent="0.25">
      <c r="A446" s="40"/>
    </row>
    <row r="447" spans="1:1" s="20" customFormat="1" x14ac:dyDescent="0.25">
      <c r="A447" s="40"/>
    </row>
    <row r="448" spans="1:1" s="20" customFormat="1" x14ac:dyDescent="0.25">
      <c r="A448" s="40"/>
    </row>
    <row r="449" spans="1:1" s="20" customFormat="1" x14ac:dyDescent="0.25">
      <c r="A449" s="40"/>
    </row>
    <row r="450" spans="1:1" s="20" customFormat="1" x14ac:dyDescent="0.25">
      <c r="A450" s="40"/>
    </row>
    <row r="451" spans="1:1" s="20" customFormat="1" x14ac:dyDescent="0.25">
      <c r="A451" s="40"/>
    </row>
    <row r="452" spans="1:1" s="20" customFormat="1" x14ac:dyDescent="0.25">
      <c r="A452" s="40"/>
    </row>
    <row r="453" spans="1:1" s="20" customFormat="1" x14ac:dyDescent="0.25">
      <c r="A453" s="40"/>
    </row>
    <row r="454" spans="1:1" s="20" customFormat="1" x14ac:dyDescent="0.25">
      <c r="A454" s="40"/>
    </row>
    <row r="455" spans="1:1" s="20" customFormat="1" x14ac:dyDescent="0.25">
      <c r="A455" s="40"/>
    </row>
    <row r="456" spans="1:1" s="20" customFormat="1" x14ac:dyDescent="0.25">
      <c r="A456" s="40"/>
    </row>
    <row r="457" spans="1:1" s="20" customFormat="1" x14ac:dyDescent="0.25">
      <c r="A457" s="40"/>
    </row>
    <row r="458" spans="1:1" s="20" customFormat="1" x14ac:dyDescent="0.25">
      <c r="A458" s="40"/>
    </row>
    <row r="459" spans="1:1" s="20" customFormat="1" x14ac:dyDescent="0.25">
      <c r="A459" s="40"/>
    </row>
    <row r="460" spans="1:1" s="20" customFormat="1" x14ac:dyDescent="0.25">
      <c r="A460" s="40"/>
    </row>
    <row r="461" spans="1:1" s="20" customFormat="1" x14ac:dyDescent="0.25">
      <c r="A461" s="40"/>
    </row>
    <row r="462" spans="1:1" s="20" customFormat="1" x14ac:dyDescent="0.25">
      <c r="A462" s="40"/>
    </row>
    <row r="463" spans="1:1" s="20" customFormat="1" x14ac:dyDescent="0.25">
      <c r="A463" s="40"/>
    </row>
    <row r="464" spans="1:1" s="20" customFormat="1" x14ac:dyDescent="0.25">
      <c r="A464" s="40"/>
    </row>
    <row r="465" spans="1:1" s="20" customFormat="1" x14ac:dyDescent="0.25">
      <c r="A465" s="40"/>
    </row>
    <row r="466" spans="1:1" s="20" customFormat="1" x14ac:dyDescent="0.25">
      <c r="A466" s="40"/>
    </row>
    <row r="467" spans="1:1" s="20" customFormat="1" x14ac:dyDescent="0.25">
      <c r="A467" s="40"/>
    </row>
    <row r="468" spans="1:1" s="20" customFormat="1" x14ac:dyDescent="0.25">
      <c r="A468" s="40"/>
    </row>
    <row r="469" spans="1:1" s="20" customFormat="1" x14ac:dyDescent="0.25">
      <c r="A469" s="40"/>
    </row>
    <row r="470" spans="1:1" s="20" customFormat="1" x14ac:dyDescent="0.25">
      <c r="A470" s="40"/>
    </row>
    <row r="471" spans="1:1" s="20" customFormat="1" x14ac:dyDescent="0.25">
      <c r="A471" s="40"/>
    </row>
    <row r="472" spans="1:1" s="20" customFormat="1" x14ac:dyDescent="0.25">
      <c r="A472" s="40"/>
    </row>
    <row r="473" spans="1:1" s="20" customFormat="1" x14ac:dyDescent="0.25">
      <c r="A473" s="40"/>
    </row>
    <row r="474" spans="1:1" s="20" customFormat="1" x14ac:dyDescent="0.25">
      <c r="A474" s="40"/>
    </row>
    <row r="475" spans="1:1" s="20" customFormat="1" x14ac:dyDescent="0.25">
      <c r="A475" s="40"/>
    </row>
    <row r="476" spans="1:1" s="20" customFormat="1" x14ac:dyDescent="0.25">
      <c r="A476" s="40"/>
    </row>
    <row r="477" spans="1:1" s="20" customFormat="1" x14ac:dyDescent="0.25">
      <c r="A477" s="40"/>
    </row>
    <row r="478" spans="1:1" s="20" customFormat="1" x14ac:dyDescent="0.25">
      <c r="A478" s="40"/>
    </row>
    <row r="479" spans="1:1" s="20" customFormat="1" x14ac:dyDescent="0.25">
      <c r="A479" s="40"/>
    </row>
    <row r="480" spans="1:1" s="20" customFormat="1" x14ac:dyDescent="0.25">
      <c r="A480" s="40"/>
    </row>
    <row r="481" spans="1:1" s="20" customFormat="1" x14ac:dyDescent="0.25">
      <c r="A481" s="40"/>
    </row>
    <row r="482" spans="1:1" s="20" customFormat="1" x14ac:dyDescent="0.25">
      <c r="A482" s="40"/>
    </row>
    <row r="483" spans="1:1" s="20" customFormat="1" x14ac:dyDescent="0.25">
      <c r="A483" s="40"/>
    </row>
    <row r="484" spans="1:1" s="20" customFormat="1" x14ac:dyDescent="0.25">
      <c r="A484" s="40"/>
    </row>
    <row r="485" spans="1:1" s="20" customFormat="1" x14ac:dyDescent="0.25">
      <c r="A485" s="40"/>
    </row>
    <row r="486" spans="1:1" s="20" customFormat="1" x14ac:dyDescent="0.25">
      <c r="A486" s="40"/>
    </row>
    <row r="487" spans="1:1" s="20" customFormat="1" x14ac:dyDescent="0.25">
      <c r="A487" s="40"/>
    </row>
    <row r="488" spans="1:1" s="20" customFormat="1" x14ac:dyDescent="0.25">
      <c r="A488" s="40"/>
    </row>
    <row r="489" spans="1:1" s="20" customFormat="1" x14ac:dyDescent="0.25">
      <c r="A489" s="40"/>
    </row>
    <row r="490" spans="1:1" s="20" customFormat="1" x14ac:dyDescent="0.25">
      <c r="A490" s="40"/>
    </row>
    <row r="491" spans="1:1" s="20" customFormat="1" x14ac:dyDescent="0.25">
      <c r="A491" s="40"/>
    </row>
    <row r="492" spans="1:1" s="20" customFormat="1" x14ac:dyDescent="0.25">
      <c r="A492" s="40"/>
    </row>
    <row r="493" spans="1:1" s="20" customFormat="1" x14ac:dyDescent="0.25">
      <c r="A493" s="40"/>
    </row>
    <row r="494" spans="1:1" s="20" customFormat="1" x14ac:dyDescent="0.25">
      <c r="A494" s="40"/>
    </row>
    <row r="495" spans="1:1" s="20" customFormat="1" x14ac:dyDescent="0.25">
      <c r="A495" s="40"/>
    </row>
    <row r="496" spans="1:1" s="20" customFormat="1" x14ac:dyDescent="0.25">
      <c r="A496" s="40"/>
    </row>
    <row r="497" spans="1:1" s="20" customFormat="1" x14ac:dyDescent="0.25">
      <c r="A497" s="40"/>
    </row>
    <row r="498" spans="1:1" s="20" customFormat="1" x14ac:dyDescent="0.25">
      <c r="A498" s="40"/>
    </row>
    <row r="499" spans="1:1" s="20" customFormat="1" x14ac:dyDescent="0.25">
      <c r="A499" s="40"/>
    </row>
    <row r="500" spans="1:1" s="20" customFormat="1" x14ac:dyDescent="0.25">
      <c r="A500" s="40"/>
    </row>
    <row r="501" spans="1:1" s="20" customFormat="1" x14ac:dyDescent="0.25">
      <c r="A501" s="40"/>
    </row>
    <row r="502" spans="1:1" s="20" customFormat="1" x14ac:dyDescent="0.25">
      <c r="A502" s="40"/>
    </row>
    <row r="503" spans="1:1" s="20" customFormat="1" x14ac:dyDescent="0.25">
      <c r="A503" s="40"/>
    </row>
    <row r="504" spans="1:1" s="20" customFormat="1" x14ac:dyDescent="0.25">
      <c r="A504" s="40"/>
    </row>
    <row r="505" spans="1:1" s="20" customFormat="1" x14ac:dyDescent="0.25">
      <c r="A505" s="40"/>
    </row>
    <row r="506" spans="1:1" s="20" customFormat="1" x14ac:dyDescent="0.25">
      <c r="A506" s="40"/>
    </row>
    <row r="507" spans="1:1" s="20" customFormat="1" x14ac:dyDescent="0.25">
      <c r="A507" s="40"/>
    </row>
    <row r="508" spans="1:1" s="20" customFormat="1" x14ac:dyDescent="0.25">
      <c r="A508" s="40"/>
    </row>
    <row r="509" spans="1:1" s="20" customFormat="1" x14ac:dyDescent="0.25">
      <c r="A509" s="40"/>
    </row>
    <row r="510" spans="1:1" s="20" customFormat="1" x14ac:dyDescent="0.25">
      <c r="A510" s="40"/>
    </row>
    <row r="511" spans="1:1" s="20" customFormat="1" x14ac:dyDescent="0.25">
      <c r="A511" s="40"/>
    </row>
    <row r="512" spans="1:1" s="20" customFormat="1" x14ac:dyDescent="0.25">
      <c r="A512" s="40"/>
    </row>
    <row r="513" spans="1:1" s="20" customFormat="1" x14ac:dyDescent="0.25">
      <c r="A513" s="40"/>
    </row>
    <row r="514" spans="1:1" s="20" customFormat="1" x14ac:dyDescent="0.25">
      <c r="A514" s="40"/>
    </row>
    <row r="515" spans="1:1" s="20" customFormat="1" x14ac:dyDescent="0.25">
      <c r="A515" s="40"/>
    </row>
    <row r="516" spans="1:1" s="20" customFormat="1" x14ac:dyDescent="0.25">
      <c r="A516" s="40"/>
    </row>
    <row r="517" spans="1:1" s="20" customFormat="1" x14ac:dyDescent="0.25">
      <c r="A517" s="40"/>
    </row>
    <row r="518" spans="1:1" s="20" customFormat="1" x14ac:dyDescent="0.25">
      <c r="A518" s="40"/>
    </row>
    <row r="519" spans="1:1" s="20" customFormat="1" x14ac:dyDescent="0.25">
      <c r="A519" s="40"/>
    </row>
    <row r="520" spans="1:1" s="20" customFormat="1" x14ac:dyDescent="0.25">
      <c r="A520" s="40"/>
    </row>
    <row r="521" spans="1:1" s="20" customFormat="1" x14ac:dyDescent="0.25">
      <c r="A521" s="40"/>
    </row>
    <row r="522" spans="1:1" s="20" customFormat="1" x14ac:dyDescent="0.25">
      <c r="A522" s="40"/>
    </row>
    <row r="523" spans="1:1" s="20" customFormat="1" x14ac:dyDescent="0.25">
      <c r="A523" s="40"/>
    </row>
    <row r="524" spans="1:1" s="20" customFormat="1" x14ac:dyDescent="0.25">
      <c r="A524" s="40"/>
    </row>
    <row r="525" spans="1:1" s="20" customFormat="1" x14ac:dyDescent="0.25">
      <c r="A525" s="40"/>
    </row>
    <row r="526" spans="1:1" s="20" customFormat="1" x14ac:dyDescent="0.25">
      <c r="A526" s="40"/>
    </row>
    <row r="527" spans="1:1" s="20" customFormat="1" x14ac:dyDescent="0.25">
      <c r="A527" s="40"/>
    </row>
    <row r="528" spans="1:1" s="20" customFormat="1" x14ac:dyDescent="0.25">
      <c r="A528" s="40"/>
    </row>
    <row r="529" spans="1:1" s="20" customFormat="1" x14ac:dyDescent="0.25">
      <c r="A529" s="40"/>
    </row>
    <row r="530" spans="1:1" s="20" customFormat="1" x14ac:dyDescent="0.25">
      <c r="A530" s="40"/>
    </row>
    <row r="531" spans="1:1" s="20" customFormat="1" x14ac:dyDescent="0.25">
      <c r="A531" s="40"/>
    </row>
    <row r="532" spans="1:1" s="20" customFormat="1" x14ac:dyDescent="0.25">
      <c r="A532" s="40"/>
    </row>
    <row r="533" spans="1:1" s="20" customFormat="1" x14ac:dyDescent="0.25">
      <c r="A533" s="40"/>
    </row>
    <row r="534" spans="1:1" s="20" customFormat="1" x14ac:dyDescent="0.25">
      <c r="A534" s="40"/>
    </row>
    <row r="535" spans="1:1" s="20" customFormat="1" x14ac:dyDescent="0.25">
      <c r="A535" s="40"/>
    </row>
    <row r="536" spans="1:1" s="20" customFormat="1" x14ac:dyDescent="0.25">
      <c r="A536" s="40"/>
    </row>
    <row r="537" spans="1:1" s="20" customFormat="1" x14ac:dyDescent="0.25">
      <c r="A537" s="40"/>
    </row>
    <row r="538" spans="1:1" s="20" customFormat="1" x14ac:dyDescent="0.25">
      <c r="A538" s="40"/>
    </row>
    <row r="539" spans="1:1" s="20" customFormat="1" x14ac:dyDescent="0.25">
      <c r="A539" s="40"/>
    </row>
    <row r="540" spans="1:1" s="20" customFormat="1" x14ac:dyDescent="0.25">
      <c r="A540" s="40"/>
    </row>
    <row r="541" spans="1:1" s="20" customFormat="1" x14ac:dyDescent="0.25">
      <c r="A541" s="40"/>
    </row>
    <row r="542" spans="1:1" s="20" customFormat="1" x14ac:dyDescent="0.25">
      <c r="A542" s="40"/>
    </row>
    <row r="543" spans="1:1" s="20" customFormat="1" x14ac:dyDescent="0.25">
      <c r="A543" s="40"/>
    </row>
    <row r="544" spans="1:1" s="20" customFormat="1" x14ac:dyDescent="0.25">
      <c r="A544" s="40"/>
    </row>
    <row r="545" spans="1:1" s="20" customFormat="1" x14ac:dyDescent="0.25">
      <c r="A545" s="40"/>
    </row>
    <row r="546" spans="1:1" s="20" customFormat="1" x14ac:dyDescent="0.25">
      <c r="A546" s="40"/>
    </row>
    <row r="547" spans="1:1" s="20" customFormat="1" x14ac:dyDescent="0.25">
      <c r="A547" s="40"/>
    </row>
    <row r="548" spans="1:1" s="20" customFormat="1" x14ac:dyDescent="0.25">
      <c r="A548" s="40"/>
    </row>
    <row r="549" spans="1:1" s="20" customFormat="1" x14ac:dyDescent="0.25">
      <c r="A549" s="40"/>
    </row>
    <row r="550" spans="1:1" s="20" customFormat="1" x14ac:dyDescent="0.25">
      <c r="A550" s="40"/>
    </row>
    <row r="551" spans="1:1" s="20" customFormat="1" x14ac:dyDescent="0.25">
      <c r="A551" s="40"/>
    </row>
    <row r="552" spans="1:1" s="20" customFormat="1" x14ac:dyDescent="0.25">
      <c r="A552" s="40"/>
    </row>
    <row r="553" spans="1:1" s="20" customFormat="1" x14ac:dyDescent="0.25">
      <c r="A553" s="40"/>
    </row>
    <row r="554" spans="1:1" s="20" customFormat="1" x14ac:dyDescent="0.25">
      <c r="A554" s="40"/>
    </row>
    <row r="555" spans="1:1" s="20" customFormat="1" x14ac:dyDescent="0.25">
      <c r="A555" s="40"/>
    </row>
    <row r="556" spans="1:1" s="20" customFormat="1" x14ac:dyDescent="0.25">
      <c r="A556" s="40"/>
    </row>
    <row r="557" spans="1:1" s="20" customFormat="1" x14ac:dyDescent="0.25">
      <c r="A557" s="40"/>
    </row>
    <row r="558" spans="1:1" s="20" customFormat="1" x14ac:dyDescent="0.25">
      <c r="A558" s="40"/>
    </row>
    <row r="559" spans="1:1" s="20" customFormat="1" x14ac:dyDescent="0.25">
      <c r="A559" s="40"/>
    </row>
    <row r="560" spans="1:1" s="20" customFormat="1" x14ac:dyDescent="0.25">
      <c r="A560" s="40"/>
    </row>
    <row r="561" spans="1:1" s="20" customFormat="1" x14ac:dyDescent="0.25">
      <c r="A561" s="40"/>
    </row>
    <row r="562" spans="1:1" s="20" customFormat="1" x14ac:dyDescent="0.25">
      <c r="A562" s="40"/>
    </row>
    <row r="563" spans="1:1" s="20" customFormat="1" x14ac:dyDescent="0.25">
      <c r="A563" s="40"/>
    </row>
    <row r="564" spans="1:1" s="20" customFormat="1" x14ac:dyDescent="0.25">
      <c r="A564" s="40"/>
    </row>
    <row r="565" spans="1:1" s="20" customFormat="1" x14ac:dyDescent="0.25">
      <c r="A565" s="40"/>
    </row>
    <row r="566" spans="1:1" s="20" customFormat="1" x14ac:dyDescent="0.25">
      <c r="A566" s="40"/>
    </row>
    <row r="567" spans="1:1" s="20" customFormat="1" x14ac:dyDescent="0.25">
      <c r="A567" s="40"/>
    </row>
    <row r="568" spans="1:1" s="20" customFormat="1" x14ac:dyDescent="0.25">
      <c r="A568" s="40"/>
    </row>
    <row r="569" spans="1:1" s="20" customFormat="1" x14ac:dyDescent="0.25">
      <c r="A569" s="40"/>
    </row>
    <row r="570" spans="1:1" s="20" customFormat="1" x14ac:dyDescent="0.25">
      <c r="A570" s="40"/>
    </row>
    <row r="571" spans="1:1" s="20" customFormat="1" x14ac:dyDescent="0.25">
      <c r="A571" s="40"/>
    </row>
    <row r="572" spans="1:1" s="20" customFormat="1" x14ac:dyDescent="0.25">
      <c r="A572" s="40"/>
    </row>
    <row r="573" spans="1:1" s="20" customFormat="1" x14ac:dyDescent="0.25">
      <c r="A573" s="40"/>
    </row>
    <row r="574" spans="1:1" s="20" customFormat="1" x14ac:dyDescent="0.25">
      <c r="A574" s="40"/>
    </row>
    <row r="575" spans="1:1" s="20" customFormat="1" x14ac:dyDescent="0.25">
      <c r="A575" s="40"/>
    </row>
    <row r="576" spans="1:1" s="20" customFormat="1" x14ac:dyDescent="0.25">
      <c r="A576" s="40"/>
    </row>
    <row r="577" spans="1:1" s="20" customFormat="1" x14ac:dyDescent="0.25">
      <c r="A577" s="40"/>
    </row>
    <row r="578" spans="1:1" s="20" customFormat="1" x14ac:dyDescent="0.25">
      <c r="A578" s="40"/>
    </row>
    <row r="579" spans="1:1" s="20" customFormat="1" x14ac:dyDescent="0.25">
      <c r="A579" s="40"/>
    </row>
    <row r="580" spans="1:1" s="20" customFormat="1" x14ac:dyDescent="0.25">
      <c r="A580" s="40"/>
    </row>
    <row r="581" spans="1:1" s="20" customFormat="1" x14ac:dyDescent="0.25">
      <c r="A581" s="40"/>
    </row>
    <row r="582" spans="1:1" s="20" customFormat="1" x14ac:dyDescent="0.25">
      <c r="A582" s="40"/>
    </row>
    <row r="583" spans="1:1" s="20" customFormat="1" x14ac:dyDescent="0.25">
      <c r="A583" s="40"/>
    </row>
    <row r="584" spans="1:1" s="20" customFormat="1" x14ac:dyDescent="0.25">
      <c r="A584" s="40"/>
    </row>
    <row r="585" spans="1:1" s="20" customFormat="1" x14ac:dyDescent="0.25">
      <c r="A585" s="40"/>
    </row>
    <row r="586" spans="1:1" s="20" customFormat="1" x14ac:dyDescent="0.25">
      <c r="A586" s="40"/>
    </row>
    <row r="587" spans="1:1" s="20" customFormat="1" x14ac:dyDescent="0.25">
      <c r="A587" s="40"/>
    </row>
    <row r="588" spans="1:1" s="20" customFormat="1" x14ac:dyDescent="0.25">
      <c r="A588" s="40"/>
    </row>
    <row r="589" spans="1:1" s="20" customFormat="1" x14ac:dyDescent="0.25">
      <c r="A589" s="40"/>
    </row>
    <row r="590" spans="1:1" s="20" customFormat="1" x14ac:dyDescent="0.25">
      <c r="A590" s="40"/>
    </row>
    <row r="591" spans="1:1" s="20" customFormat="1" x14ac:dyDescent="0.25">
      <c r="A591" s="40"/>
    </row>
    <row r="592" spans="1:1" s="20" customFormat="1" x14ac:dyDescent="0.25">
      <c r="A592" s="40"/>
    </row>
    <row r="593" spans="1:1" s="20" customFormat="1" x14ac:dyDescent="0.25">
      <c r="A593" s="40"/>
    </row>
    <row r="594" spans="1:1" s="20" customFormat="1" x14ac:dyDescent="0.25">
      <c r="A594" s="40"/>
    </row>
    <row r="595" spans="1:1" s="20" customFormat="1" x14ac:dyDescent="0.25">
      <c r="A595" s="40"/>
    </row>
    <row r="596" spans="1:1" s="20" customFormat="1" x14ac:dyDescent="0.25">
      <c r="A596" s="40"/>
    </row>
    <row r="597" spans="1:1" s="20" customFormat="1" x14ac:dyDescent="0.25">
      <c r="A597" s="40"/>
    </row>
    <row r="598" spans="1:1" s="20" customFormat="1" x14ac:dyDescent="0.25">
      <c r="A598" s="40"/>
    </row>
    <row r="599" spans="1:1" s="20" customFormat="1" x14ac:dyDescent="0.25">
      <c r="A599" s="40"/>
    </row>
    <row r="600" spans="1:1" s="20" customFormat="1" x14ac:dyDescent="0.25">
      <c r="A600" s="40"/>
    </row>
    <row r="601" spans="1:1" s="20" customFormat="1" x14ac:dyDescent="0.25">
      <c r="A601" s="40"/>
    </row>
    <row r="602" spans="1:1" s="20" customFormat="1" x14ac:dyDescent="0.25">
      <c r="A602" s="40"/>
    </row>
    <row r="603" spans="1:1" s="20" customFormat="1" x14ac:dyDescent="0.25">
      <c r="A603" s="40"/>
    </row>
    <row r="604" spans="1:1" s="20" customFormat="1" x14ac:dyDescent="0.25">
      <c r="A604" s="40"/>
    </row>
    <row r="605" spans="1:1" s="20" customFormat="1" x14ac:dyDescent="0.25">
      <c r="A605" s="40"/>
    </row>
    <row r="606" spans="1:1" s="20" customFormat="1" x14ac:dyDescent="0.25">
      <c r="A606" s="40"/>
    </row>
    <row r="607" spans="1:1" s="20" customFormat="1" x14ac:dyDescent="0.25">
      <c r="A607" s="40"/>
    </row>
    <row r="608" spans="1:1" s="20" customFormat="1" x14ac:dyDescent="0.25">
      <c r="A608" s="40"/>
    </row>
    <row r="609" spans="1:1" s="20" customFormat="1" x14ac:dyDescent="0.25">
      <c r="A609" s="40"/>
    </row>
    <row r="610" spans="1:1" s="20" customFormat="1" x14ac:dyDescent="0.25">
      <c r="A610" s="40"/>
    </row>
    <row r="611" spans="1:1" s="20" customFormat="1" x14ac:dyDescent="0.25">
      <c r="A611" s="40"/>
    </row>
    <row r="612" spans="1:1" s="20" customFormat="1" x14ac:dyDescent="0.25">
      <c r="A612" s="40"/>
    </row>
    <row r="613" spans="1:1" s="20" customFormat="1" x14ac:dyDescent="0.25">
      <c r="A613" s="40"/>
    </row>
    <row r="614" spans="1:1" s="20" customFormat="1" x14ac:dyDescent="0.25">
      <c r="A614" s="40"/>
    </row>
    <row r="615" spans="1:1" s="20" customFormat="1" x14ac:dyDescent="0.25">
      <c r="A615" s="40"/>
    </row>
    <row r="616" spans="1:1" s="20" customFormat="1" x14ac:dyDescent="0.25">
      <c r="A616" s="40"/>
    </row>
    <row r="617" spans="1:1" s="20" customFormat="1" x14ac:dyDescent="0.25">
      <c r="A617" s="40"/>
    </row>
    <row r="618" spans="1:1" s="20" customFormat="1" x14ac:dyDescent="0.25">
      <c r="A618" s="40"/>
    </row>
    <row r="619" spans="1:1" s="20" customFormat="1" x14ac:dyDescent="0.25">
      <c r="A619" s="40"/>
    </row>
    <row r="620" spans="1:1" s="20" customFormat="1" x14ac:dyDescent="0.25">
      <c r="A620" s="40"/>
    </row>
    <row r="621" spans="1:1" s="20" customFormat="1" x14ac:dyDescent="0.25">
      <c r="A621" s="40"/>
    </row>
    <row r="622" spans="1:1" s="20" customFormat="1" x14ac:dyDescent="0.25">
      <c r="A622" s="40"/>
    </row>
    <row r="623" spans="1:1" s="20" customFormat="1" x14ac:dyDescent="0.25">
      <c r="A623" s="40"/>
    </row>
    <row r="624" spans="1:1" s="20" customFormat="1" x14ac:dyDescent="0.25">
      <c r="A624" s="40"/>
    </row>
    <row r="625" spans="1:1" s="20" customFormat="1" x14ac:dyDescent="0.25">
      <c r="A625" s="40"/>
    </row>
    <row r="626" spans="1:1" s="20" customFormat="1" x14ac:dyDescent="0.25">
      <c r="A626" s="40"/>
    </row>
    <row r="627" spans="1:1" s="20" customFormat="1" x14ac:dyDescent="0.25">
      <c r="A627" s="40"/>
    </row>
    <row r="628" spans="1:1" s="20" customFormat="1" x14ac:dyDescent="0.25">
      <c r="A628" s="40"/>
    </row>
    <row r="629" spans="1:1" s="20" customFormat="1" x14ac:dyDescent="0.25">
      <c r="A629" s="40"/>
    </row>
    <row r="630" spans="1:1" s="20" customFormat="1" x14ac:dyDescent="0.25">
      <c r="A630" s="40"/>
    </row>
    <row r="631" spans="1:1" s="20" customFormat="1" x14ac:dyDescent="0.25">
      <c r="A631" s="40"/>
    </row>
    <row r="632" spans="1:1" s="20" customFormat="1" x14ac:dyDescent="0.25">
      <c r="A632" s="40"/>
    </row>
    <row r="633" spans="1:1" s="20" customFormat="1" x14ac:dyDescent="0.25">
      <c r="A633" s="40"/>
    </row>
    <row r="634" spans="1:1" s="20" customFormat="1" x14ac:dyDescent="0.25">
      <c r="A634" s="40"/>
    </row>
    <row r="635" spans="1:1" s="20" customFormat="1" x14ac:dyDescent="0.25">
      <c r="A635" s="40"/>
    </row>
    <row r="636" spans="1:1" s="20" customFormat="1" x14ac:dyDescent="0.25">
      <c r="A636" s="40"/>
    </row>
    <row r="637" spans="1:1" s="20" customFormat="1" x14ac:dyDescent="0.25">
      <c r="A637" s="40"/>
    </row>
    <row r="638" spans="1:1" s="20" customFormat="1" x14ac:dyDescent="0.25">
      <c r="A638" s="40"/>
    </row>
    <row r="639" spans="1:1" s="20" customFormat="1" x14ac:dyDescent="0.25">
      <c r="A639" s="40"/>
    </row>
    <row r="640" spans="1:1" s="20" customFormat="1" x14ac:dyDescent="0.25">
      <c r="A640" s="40"/>
    </row>
    <row r="641" spans="1:1" s="20" customFormat="1" x14ac:dyDescent="0.25">
      <c r="A641" s="40"/>
    </row>
    <row r="642" spans="1:1" s="20" customFormat="1" x14ac:dyDescent="0.25">
      <c r="A642" s="40"/>
    </row>
    <row r="643" spans="1:1" s="20" customFormat="1" x14ac:dyDescent="0.25">
      <c r="A643" s="40"/>
    </row>
    <row r="644" spans="1:1" s="20" customFormat="1" x14ac:dyDescent="0.25">
      <c r="A644" s="40"/>
    </row>
    <row r="645" spans="1:1" s="20" customFormat="1" x14ac:dyDescent="0.25">
      <c r="A645" s="40"/>
    </row>
    <row r="646" spans="1:1" s="20" customFormat="1" x14ac:dyDescent="0.25">
      <c r="A646" s="40"/>
    </row>
    <row r="647" spans="1:1" s="20" customFormat="1" x14ac:dyDescent="0.25">
      <c r="A647" s="40"/>
    </row>
    <row r="648" spans="1:1" s="20" customFormat="1" x14ac:dyDescent="0.25">
      <c r="A648" s="40"/>
    </row>
    <row r="649" spans="1:1" s="20" customFormat="1" x14ac:dyDescent="0.25">
      <c r="A649" s="40"/>
    </row>
    <row r="650" spans="1:1" s="20" customFormat="1" x14ac:dyDescent="0.25">
      <c r="A650" s="40"/>
    </row>
    <row r="651" spans="1:1" s="20" customFormat="1" x14ac:dyDescent="0.25">
      <c r="A651" s="40"/>
    </row>
    <row r="652" spans="1:1" s="20" customFormat="1" x14ac:dyDescent="0.25">
      <c r="A652" s="40"/>
    </row>
    <row r="653" spans="1:1" s="20" customFormat="1" x14ac:dyDescent="0.25">
      <c r="A653" s="40"/>
    </row>
    <row r="654" spans="1:1" s="20" customFormat="1" x14ac:dyDescent="0.25">
      <c r="A654" s="40"/>
    </row>
    <row r="655" spans="1:1" s="20" customFormat="1" x14ac:dyDescent="0.25">
      <c r="A655" s="40"/>
    </row>
    <row r="656" spans="1:1" s="20" customFormat="1" x14ac:dyDescent="0.25">
      <c r="A656" s="40"/>
    </row>
    <row r="657" spans="1:1" s="20" customFormat="1" x14ac:dyDescent="0.25">
      <c r="A657" s="40"/>
    </row>
    <row r="658" spans="1:1" s="20" customFormat="1" x14ac:dyDescent="0.25">
      <c r="A658" s="40"/>
    </row>
    <row r="659" spans="1:1" s="20" customFormat="1" x14ac:dyDescent="0.25">
      <c r="A659" s="40"/>
    </row>
    <row r="660" spans="1:1" s="20" customFormat="1" x14ac:dyDescent="0.25">
      <c r="A660" s="40"/>
    </row>
    <row r="661" spans="1:1" s="20" customFormat="1" x14ac:dyDescent="0.25">
      <c r="A661" s="40"/>
    </row>
    <row r="662" spans="1:1" s="20" customFormat="1" x14ac:dyDescent="0.25">
      <c r="A662" s="40"/>
    </row>
    <row r="663" spans="1:1" s="20" customFormat="1" x14ac:dyDescent="0.25">
      <c r="A663" s="40"/>
    </row>
    <row r="664" spans="1:1" s="20" customFormat="1" x14ac:dyDescent="0.25">
      <c r="A664" s="40"/>
    </row>
    <row r="665" spans="1:1" s="20" customFormat="1" x14ac:dyDescent="0.25">
      <c r="A665" s="40"/>
    </row>
    <row r="666" spans="1:1" s="20" customFormat="1" x14ac:dyDescent="0.25">
      <c r="A666" s="40"/>
    </row>
    <row r="667" spans="1:1" s="20" customFormat="1" x14ac:dyDescent="0.25">
      <c r="A667" s="40"/>
    </row>
    <row r="668" spans="1:1" s="20" customFormat="1" x14ac:dyDescent="0.25">
      <c r="A668" s="40"/>
    </row>
    <row r="669" spans="1:1" s="20" customFormat="1" x14ac:dyDescent="0.25">
      <c r="A669" s="40"/>
    </row>
    <row r="670" spans="1:1" s="20" customFormat="1" x14ac:dyDescent="0.25">
      <c r="A670" s="40"/>
    </row>
    <row r="671" spans="1:1" s="20" customFormat="1" x14ac:dyDescent="0.25">
      <c r="A671" s="40"/>
    </row>
    <row r="672" spans="1:1" s="20" customFormat="1" x14ac:dyDescent="0.25">
      <c r="A672" s="40"/>
    </row>
    <row r="673" spans="1:1" s="20" customFormat="1" x14ac:dyDescent="0.25">
      <c r="A673" s="40"/>
    </row>
    <row r="674" spans="1:1" s="20" customFormat="1" x14ac:dyDescent="0.25">
      <c r="A674" s="40"/>
    </row>
    <row r="675" spans="1:1" s="20" customFormat="1" x14ac:dyDescent="0.25">
      <c r="A675" s="40"/>
    </row>
    <row r="676" spans="1:1" s="20" customFormat="1" x14ac:dyDescent="0.25">
      <c r="A676" s="40"/>
    </row>
    <row r="677" spans="1:1" s="20" customFormat="1" x14ac:dyDescent="0.25">
      <c r="A677" s="40"/>
    </row>
    <row r="678" spans="1:1" s="20" customFormat="1" x14ac:dyDescent="0.25">
      <c r="A678" s="40"/>
    </row>
    <row r="679" spans="1:1" s="20" customFormat="1" x14ac:dyDescent="0.25">
      <c r="A679" s="40"/>
    </row>
    <row r="680" spans="1:1" s="20" customFormat="1" x14ac:dyDescent="0.25">
      <c r="A680" s="40"/>
    </row>
    <row r="681" spans="1:1" s="20" customFormat="1" x14ac:dyDescent="0.25">
      <c r="A681" s="40"/>
    </row>
    <row r="682" spans="1:1" s="20" customFormat="1" x14ac:dyDescent="0.25">
      <c r="A682" s="40"/>
    </row>
    <row r="683" spans="1:1" s="20" customFormat="1" x14ac:dyDescent="0.25">
      <c r="A683" s="40"/>
    </row>
    <row r="684" spans="1:1" s="20" customFormat="1" x14ac:dyDescent="0.25">
      <c r="A684" s="40"/>
    </row>
    <row r="685" spans="1:1" s="20" customFormat="1" x14ac:dyDescent="0.25">
      <c r="A685" s="40"/>
    </row>
    <row r="686" spans="1:1" s="20" customFormat="1" x14ac:dyDescent="0.25">
      <c r="A686" s="40"/>
    </row>
    <row r="687" spans="1:1" s="20" customFormat="1" x14ac:dyDescent="0.25">
      <c r="A687" s="40"/>
    </row>
    <row r="688" spans="1:1" s="20" customFormat="1" x14ac:dyDescent="0.25">
      <c r="A688" s="40"/>
    </row>
    <row r="689" spans="1:1" s="20" customFormat="1" x14ac:dyDescent="0.25">
      <c r="A689" s="40"/>
    </row>
    <row r="690" spans="1:1" s="20" customFormat="1" x14ac:dyDescent="0.25">
      <c r="A690" s="40"/>
    </row>
    <row r="691" spans="1:1" s="20" customFormat="1" x14ac:dyDescent="0.25">
      <c r="A691" s="40"/>
    </row>
    <row r="692" spans="1:1" s="20" customFormat="1" x14ac:dyDescent="0.25">
      <c r="A692" s="40"/>
    </row>
    <row r="693" spans="1:1" s="20" customFormat="1" x14ac:dyDescent="0.25">
      <c r="A693" s="40"/>
    </row>
    <row r="694" spans="1:1" s="20" customFormat="1" x14ac:dyDescent="0.25">
      <c r="A694" s="40"/>
    </row>
    <row r="695" spans="1:1" s="20" customFormat="1" x14ac:dyDescent="0.25">
      <c r="A695" s="40"/>
    </row>
    <row r="696" spans="1:1" s="20" customFormat="1" x14ac:dyDescent="0.25">
      <c r="A696" s="40"/>
    </row>
    <row r="697" spans="1:1" s="20" customFormat="1" x14ac:dyDescent="0.25">
      <c r="A697" s="40"/>
    </row>
    <row r="698" spans="1:1" s="20" customFormat="1" x14ac:dyDescent="0.25">
      <c r="A698" s="40"/>
    </row>
    <row r="699" spans="1:1" s="20" customFormat="1" x14ac:dyDescent="0.25">
      <c r="A699" s="40"/>
    </row>
    <row r="700" spans="1:1" s="20" customFormat="1" x14ac:dyDescent="0.25">
      <c r="A700" s="40"/>
    </row>
    <row r="701" spans="1:1" s="20" customFormat="1" x14ac:dyDescent="0.25">
      <c r="A701" s="40"/>
    </row>
    <row r="702" spans="1:1" s="20" customFormat="1" x14ac:dyDescent="0.25">
      <c r="A702" s="40"/>
    </row>
    <row r="703" spans="1:1" s="20" customFormat="1" x14ac:dyDescent="0.25">
      <c r="A703" s="40"/>
    </row>
    <row r="704" spans="1:1" s="20" customFormat="1" x14ac:dyDescent="0.25">
      <c r="A704" s="40"/>
    </row>
    <row r="705" spans="1:1" s="20" customFormat="1" x14ac:dyDescent="0.25">
      <c r="A705" s="40"/>
    </row>
    <row r="706" spans="1:1" s="20" customFormat="1" x14ac:dyDescent="0.25">
      <c r="A706" s="40"/>
    </row>
    <row r="707" spans="1:1" s="20" customFormat="1" x14ac:dyDescent="0.25">
      <c r="A707" s="40"/>
    </row>
    <row r="708" spans="1:1" s="20" customFormat="1" x14ac:dyDescent="0.25">
      <c r="A708" s="40"/>
    </row>
    <row r="709" spans="1:1" s="20" customFormat="1" x14ac:dyDescent="0.25">
      <c r="A709" s="40"/>
    </row>
    <row r="710" spans="1:1" s="20" customFormat="1" x14ac:dyDescent="0.25">
      <c r="A710" s="40"/>
    </row>
    <row r="711" spans="1:1" s="20" customFormat="1" x14ac:dyDescent="0.25">
      <c r="A711" s="40"/>
    </row>
    <row r="712" spans="1:1" s="20" customFormat="1" x14ac:dyDescent="0.25">
      <c r="A712" s="40"/>
    </row>
    <row r="713" spans="1:1" s="20" customFormat="1" x14ac:dyDescent="0.25">
      <c r="A713" s="40"/>
    </row>
    <row r="714" spans="1:1" s="20" customFormat="1" x14ac:dyDescent="0.25">
      <c r="A714" s="40"/>
    </row>
    <row r="715" spans="1:1" s="20" customFormat="1" x14ac:dyDescent="0.25">
      <c r="A715" s="40"/>
    </row>
    <row r="716" spans="1:1" s="20" customFormat="1" x14ac:dyDescent="0.25">
      <c r="A716" s="40"/>
    </row>
    <row r="717" spans="1:1" s="20" customFormat="1" x14ac:dyDescent="0.25">
      <c r="A717" s="40"/>
    </row>
    <row r="718" spans="1:1" s="20" customFormat="1" x14ac:dyDescent="0.25">
      <c r="A718" s="40"/>
    </row>
    <row r="719" spans="1:1" s="20" customFormat="1" x14ac:dyDescent="0.25">
      <c r="A719" s="40"/>
    </row>
    <row r="720" spans="1:1" s="20" customFormat="1" x14ac:dyDescent="0.25">
      <c r="A720" s="40"/>
    </row>
    <row r="721" spans="1:1" s="20" customFormat="1" x14ac:dyDescent="0.25">
      <c r="A721" s="40"/>
    </row>
    <row r="722" spans="1:1" s="20" customFormat="1" x14ac:dyDescent="0.25">
      <c r="A722" s="40"/>
    </row>
    <row r="723" spans="1:1" s="20" customFormat="1" x14ac:dyDescent="0.25">
      <c r="A723" s="40"/>
    </row>
    <row r="724" spans="1:1" s="20" customFormat="1" x14ac:dyDescent="0.25">
      <c r="A724" s="40"/>
    </row>
    <row r="725" spans="1:1" s="20" customFormat="1" x14ac:dyDescent="0.25">
      <c r="A725" s="40"/>
    </row>
    <row r="726" spans="1:1" s="20" customFormat="1" x14ac:dyDescent="0.25">
      <c r="A726" s="40"/>
    </row>
    <row r="727" spans="1:1" s="20" customFormat="1" x14ac:dyDescent="0.25">
      <c r="A727" s="40"/>
    </row>
    <row r="728" spans="1:1" s="20" customFormat="1" x14ac:dyDescent="0.25">
      <c r="A728" s="40"/>
    </row>
    <row r="729" spans="1:1" s="20" customFormat="1" x14ac:dyDescent="0.25">
      <c r="A729" s="40"/>
    </row>
    <row r="730" spans="1:1" s="20" customFormat="1" x14ac:dyDescent="0.25">
      <c r="A730" s="40"/>
    </row>
    <row r="731" spans="1:1" s="20" customFormat="1" x14ac:dyDescent="0.25">
      <c r="A731" s="40"/>
    </row>
    <row r="732" spans="1:1" s="20" customFormat="1" x14ac:dyDescent="0.25">
      <c r="A732" s="40"/>
    </row>
    <row r="733" spans="1:1" s="20" customFormat="1" x14ac:dyDescent="0.25">
      <c r="A733" s="40"/>
    </row>
    <row r="734" spans="1:1" s="20" customFormat="1" x14ac:dyDescent="0.25">
      <c r="A734" s="40"/>
    </row>
    <row r="735" spans="1:1" s="20" customFormat="1" x14ac:dyDescent="0.25">
      <c r="A735" s="40"/>
    </row>
    <row r="736" spans="1:1" s="20" customFormat="1" x14ac:dyDescent="0.25">
      <c r="A736" s="40"/>
    </row>
    <row r="737" spans="1:1" s="20" customFormat="1" x14ac:dyDescent="0.25">
      <c r="A737" s="40"/>
    </row>
    <row r="738" spans="1:1" s="20" customFormat="1" x14ac:dyDescent="0.25">
      <c r="A738" s="40"/>
    </row>
    <row r="739" spans="1:1" s="20" customFormat="1" x14ac:dyDescent="0.25">
      <c r="A739" s="40"/>
    </row>
    <row r="740" spans="1:1" s="20" customFormat="1" x14ac:dyDescent="0.25">
      <c r="A740" s="40"/>
    </row>
    <row r="741" spans="1:1" s="20" customFormat="1" x14ac:dyDescent="0.25">
      <c r="A741" s="40"/>
    </row>
    <row r="742" spans="1:1" s="20" customFormat="1" x14ac:dyDescent="0.25">
      <c r="A742" s="40"/>
    </row>
    <row r="743" spans="1:1" s="20" customFormat="1" x14ac:dyDescent="0.25">
      <c r="A743" s="40"/>
    </row>
    <row r="744" spans="1:1" s="20" customFormat="1" x14ac:dyDescent="0.25">
      <c r="A744" s="40"/>
    </row>
    <row r="745" spans="1:1" s="20" customFormat="1" x14ac:dyDescent="0.25">
      <c r="A745" s="40"/>
    </row>
    <row r="746" spans="1:1" s="20" customFormat="1" x14ac:dyDescent="0.25">
      <c r="A746" s="40"/>
    </row>
    <row r="747" spans="1:1" s="20" customFormat="1" x14ac:dyDescent="0.25">
      <c r="A747" s="40"/>
    </row>
    <row r="748" spans="1:1" s="20" customFormat="1" x14ac:dyDescent="0.25">
      <c r="A748" s="40"/>
    </row>
    <row r="749" spans="1:1" s="20" customFormat="1" x14ac:dyDescent="0.25">
      <c r="A749" s="40"/>
    </row>
    <row r="750" spans="1:1" s="20" customFormat="1" x14ac:dyDescent="0.25">
      <c r="A750" s="40"/>
    </row>
    <row r="751" spans="1:1" s="20" customFormat="1" x14ac:dyDescent="0.25">
      <c r="A751" s="40"/>
    </row>
    <row r="752" spans="1:1" s="20" customFormat="1" x14ac:dyDescent="0.25">
      <c r="A752" s="40"/>
    </row>
    <row r="753" spans="1:1" s="20" customFormat="1" x14ac:dyDescent="0.25">
      <c r="A753" s="40"/>
    </row>
    <row r="754" spans="1:1" s="20" customFormat="1" x14ac:dyDescent="0.25">
      <c r="A754" s="40"/>
    </row>
    <row r="755" spans="1:1" s="20" customFormat="1" x14ac:dyDescent="0.25">
      <c r="A755" s="40"/>
    </row>
    <row r="756" spans="1:1" s="20" customFormat="1" x14ac:dyDescent="0.25">
      <c r="A756" s="40"/>
    </row>
    <row r="757" spans="1:1" s="20" customFormat="1" x14ac:dyDescent="0.25">
      <c r="A757" s="40"/>
    </row>
    <row r="758" spans="1:1" s="20" customFormat="1" x14ac:dyDescent="0.25">
      <c r="A758" s="40"/>
    </row>
    <row r="759" spans="1:1" s="20" customFormat="1" x14ac:dyDescent="0.25">
      <c r="A759" s="40"/>
    </row>
    <row r="760" spans="1:1" s="20" customFormat="1" x14ac:dyDescent="0.25">
      <c r="A760" s="40"/>
    </row>
    <row r="761" spans="1:1" s="20" customFormat="1" x14ac:dyDescent="0.25">
      <c r="A761" s="40"/>
    </row>
    <row r="762" spans="1:1" s="20" customFormat="1" x14ac:dyDescent="0.25">
      <c r="A762" s="40"/>
    </row>
    <row r="763" spans="1:1" s="20" customFormat="1" x14ac:dyDescent="0.25">
      <c r="A763" s="40"/>
    </row>
    <row r="764" spans="1:1" s="20" customFormat="1" x14ac:dyDescent="0.25">
      <c r="A764" s="40"/>
    </row>
    <row r="765" spans="1:1" s="20" customFormat="1" x14ac:dyDescent="0.25">
      <c r="A765" s="40"/>
    </row>
    <row r="766" spans="1:1" s="20" customFormat="1" x14ac:dyDescent="0.25">
      <c r="A766" s="40"/>
    </row>
    <row r="767" spans="1:1" s="20" customFormat="1" x14ac:dyDescent="0.25">
      <c r="A767" s="40"/>
    </row>
    <row r="768" spans="1:1" s="20" customFormat="1" x14ac:dyDescent="0.25">
      <c r="A768" s="40"/>
    </row>
    <row r="769" spans="1:1" s="20" customFormat="1" x14ac:dyDescent="0.25">
      <c r="A769" s="40"/>
    </row>
    <row r="770" spans="1:1" s="20" customFormat="1" x14ac:dyDescent="0.25">
      <c r="A770" s="40"/>
    </row>
    <row r="771" spans="1:1" s="20" customFormat="1" x14ac:dyDescent="0.25">
      <c r="A771" s="40"/>
    </row>
    <row r="772" spans="1:1" s="20" customFormat="1" x14ac:dyDescent="0.25">
      <c r="A772" s="40"/>
    </row>
    <row r="773" spans="1:1" s="20" customFormat="1" x14ac:dyDescent="0.25">
      <c r="A773" s="40"/>
    </row>
    <row r="774" spans="1:1" s="20" customFormat="1" x14ac:dyDescent="0.25">
      <c r="A774" s="40"/>
    </row>
    <row r="775" spans="1:1" s="20" customFormat="1" x14ac:dyDescent="0.25">
      <c r="A775" s="40"/>
    </row>
    <row r="776" spans="1:1" s="20" customFormat="1" x14ac:dyDescent="0.25">
      <c r="A776" s="40"/>
    </row>
    <row r="777" spans="1:1" s="20" customFormat="1" x14ac:dyDescent="0.25">
      <c r="A777" s="40"/>
    </row>
    <row r="778" spans="1:1" s="20" customFormat="1" x14ac:dyDescent="0.25">
      <c r="A778" s="40"/>
    </row>
    <row r="779" spans="1:1" s="20" customFormat="1" x14ac:dyDescent="0.25">
      <c r="A779" s="40"/>
    </row>
    <row r="780" spans="1:1" s="20" customFormat="1" x14ac:dyDescent="0.25">
      <c r="A780" s="40"/>
    </row>
    <row r="781" spans="1:1" s="20" customFormat="1" x14ac:dyDescent="0.25">
      <c r="A781" s="40"/>
    </row>
    <row r="782" spans="1:1" s="20" customFormat="1" x14ac:dyDescent="0.25">
      <c r="A782" s="40"/>
    </row>
    <row r="783" spans="1:1" s="20" customFormat="1" x14ac:dyDescent="0.25">
      <c r="A783" s="40"/>
    </row>
    <row r="784" spans="1:1" s="20" customFormat="1" x14ac:dyDescent="0.25">
      <c r="A784" s="40"/>
    </row>
    <row r="785" spans="1:1" s="20" customFormat="1" x14ac:dyDescent="0.25">
      <c r="A785" s="40"/>
    </row>
    <row r="786" spans="1:1" s="20" customFormat="1" x14ac:dyDescent="0.25">
      <c r="A786" s="40"/>
    </row>
    <row r="787" spans="1:1" s="20" customFormat="1" x14ac:dyDescent="0.25">
      <c r="A787" s="40"/>
    </row>
    <row r="788" spans="1:1" s="20" customFormat="1" x14ac:dyDescent="0.25">
      <c r="A788" s="40"/>
    </row>
    <row r="789" spans="1:1" s="20" customFormat="1" x14ac:dyDescent="0.25">
      <c r="A789" s="40"/>
    </row>
    <row r="790" spans="1:1" s="20" customFormat="1" x14ac:dyDescent="0.25">
      <c r="A790" s="40"/>
    </row>
    <row r="791" spans="1:1" s="20" customFormat="1" x14ac:dyDescent="0.25">
      <c r="A791" s="40"/>
    </row>
    <row r="792" spans="1:1" s="20" customFormat="1" x14ac:dyDescent="0.25">
      <c r="A792" s="40"/>
    </row>
    <row r="793" spans="1:1" s="20" customFormat="1" x14ac:dyDescent="0.25">
      <c r="A793" s="40"/>
    </row>
    <row r="794" spans="1:1" s="20" customFormat="1" x14ac:dyDescent="0.25">
      <c r="A794" s="40"/>
    </row>
    <row r="795" spans="1:1" s="20" customFormat="1" x14ac:dyDescent="0.25">
      <c r="A795" s="40"/>
    </row>
    <row r="796" spans="1:1" s="20" customFormat="1" x14ac:dyDescent="0.25">
      <c r="A796" s="40"/>
    </row>
    <row r="797" spans="1:1" s="20" customFormat="1" x14ac:dyDescent="0.25">
      <c r="A797" s="40"/>
    </row>
    <row r="798" spans="1:1" s="20" customFormat="1" x14ac:dyDescent="0.25">
      <c r="A798" s="40"/>
    </row>
    <row r="799" spans="1:1" s="20" customFormat="1" x14ac:dyDescent="0.25">
      <c r="A799" s="40"/>
    </row>
    <row r="800" spans="1:1" s="20" customFormat="1" x14ac:dyDescent="0.25">
      <c r="A800" s="40"/>
    </row>
    <row r="801" spans="1:1" s="20" customFormat="1" x14ac:dyDescent="0.25">
      <c r="A801" s="40"/>
    </row>
    <row r="802" spans="1:1" s="20" customFormat="1" x14ac:dyDescent="0.25">
      <c r="A802" s="40"/>
    </row>
    <row r="803" spans="1:1" s="20" customFormat="1" x14ac:dyDescent="0.25">
      <c r="A803" s="40"/>
    </row>
    <row r="804" spans="1:1" s="20" customFormat="1" x14ac:dyDescent="0.25">
      <c r="A804" s="40"/>
    </row>
    <row r="805" spans="1:1" s="20" customFormat="1" x14ac:dyDescent="0.25">
      <c r="A805" s="40"/>
    </row>
    <row r="806" spans="1:1" s="20" customFormat="1" x14ac:dyDescent="0.25">
      <c r="A806" s="40"/>
    </row>
    <row r="807" spans="1:1" s="20" customFormat="1" x14ac:dyDescent="0.25">
      <c r="A807" s="40"/>
    </row>
    <row r="808" spans="1:1" s="20" customFormat="1" x14ac:dyDescent="0.25">
      <c r="A808" s="40"/>
    </row>
    <row r="809" spans="1:1" s="20" customFormat="1" x14ac:dyDescent="0.25">
      <c r="A809" s="40"/>
    </row>
    <row r="810" spans="1:1" s="20" customFormat="1" x14ac:dyDescent="0.25">
      <c r="A810" s="40"/>
    </row>
    <row r="811" spans="1:1" s="20" customFormat="1" x14ac:dyDescent="0.25">
      <c r="A811" s="40"/>
    </row>
    <row r="812" spans="1:1" s="20" customFormat="1" x14ac:dyDescent="0.25">
      <c r="A812" s="40"/>
    </row>
    <row r="813" spans="1:1" s="20" customFormat="1" x14ac:dyDescent="0.25">
      <c r="A813" s="40"/>
    </row>
    <row r="814" spans="1:1" s="20" customFormat="1" x14ac:dyDescent="0.25">
      <c r="A814" s="40"/>
    </row>
    <row r="815" spans="1:1" s="20" customFormat="1" x14ac:dyDescent="0.25">
      <c r="A815" s="40"/>
    </row>
    <row r="816" spans="1:1" s="20" customFormat="1" x14ac:dyDescent="0.25">
      <c r="A816" s="40"/>
    </row>
    <row r="817" spans="1:1" s="20" customFormat="1" x14ac:dyDescent="0.25">
      <c r="A817" s="40"/>
    </row>
    <row r="818" spans="1:1" s="20" customFormat="1" x14ac:dyDescent="0.25">
      <c r="A818" s="40"/>
    </row>
    <row r="819" spans="1:1" s="20" customFormat="1" x14ac:dyDescent="0.25">
      <c r="A819" s="40"/>
    </row>
    <row r="820" spans="1:1" s="20" customFormat="1" x14ac:dyDescent="0.25">
      <c r="A820" s="40"/>
    </row>
    <row r="821" spans="1:1" s="20" customFormat="1" x14ac:dyDescent="0.25">
      <c r="A821" s="40"/>
    </row>
    <row r="822" spans="1:1" s="20" customFormat="1" x14ac:dyDescent="0.25">
      <c r="A822" s="40"/>
    </row>
    <row r="823" spans="1:1" s="20" customFormat="1" x14ac:dyDescent="0.25">
      <c r="A823" s="40"/>
    </row>
    <row r="824" spans="1:1" s="20" customFormat="1" x14ac:dyDescent="0.25">
      <c r="A824" s="40"/>
    </row>
    <row r="825" spans="1:1" s="20" customFormat="1" x14ac:dyDescent="0.25">
      <c r="A825" s="40"/>
    </row>
    <row r="826" spans="1:1" s="20" customFormat="1" x14ac:dyDescent="0.25">
      <c r="A826" s="40"/>
    </row>
    <row r="827" spans="1:1" s="20" customFormat="1" x14ac:dyDescent="0.25">
      <c r="A827" s="40"/>
    </row>
    <row r="828" spans="1:1" s="20" customFormat="1" x14ac:dyDescent="0.25">
      <c r="A828" s="40"/>
    </row>
    <row r="829" spans="1:1" s="20" customFormat="1" x14ac:dyDescent="0.25">
      <c r="A829" s="40"/>
    </row>
    <row r="830" spans="1:1" s="20" customFormat="1" x14ac:dyDescent="0.25">
      <c r="A830" s="40"/>
    </row>
    <row r="831" spans="1:1" s="20" customFormat="1" x14ac:dyDescent="0.25">
      <c r="A831" s="40"/>
    </row>
    <row r="832" spans="1:1" s="20" customFormat="1" x14ac:dyDescent="0.25">
      <c r="A832" s="40"/>
    </row>
    <row r="833" spans="1:1" s="20" customFormat="1" x14ac:dyDescent="0.25">
      <c r="A833" s="40"/>
    </row>
    <row r="834" spans="1:1" s="20" customFormat="1" x14ac:dyDescent="0.25">
      <c r="A834" s="40"/>
    </row>
    <row r="835" spans="1:1" s="20" customFormat="1" x14ac:dyDescent="0.25">
      <c r="A835" s="40"/>
    </row>
    <row r="836" spans="1:1" s="20" customFormat="1" x14ac:dyDescent="0.25">
      <c r="A836" s="40"/>
    </row>
    <row r="837" spans="1:1" s="20" customFormat="1" x14ac:dyDescent="0.25">
      <c r="A837" s="40"/>
    </row>
    <row r="838" spans="1:1" s="20" customFormat="1" x14ac:dyDescent="0.25">
      <c r="A838" s="40"/>
    </row>
    <row r="839" spans="1:1" s="20" customFormat="1" x14ac:dyDescent="0.25">
      <c r="A839" s="40"/>
    </row>
    <row r="840" spans="1:1" s="20" customFormat="1" x14ac:dyDescent="0.25">
      <c r="A840" s="40"/>
    </row>
    <row r="841" spans="1:1" s="20" customFormat="1" x14ac:dyDescent="0.25">
      <c r="A841" s="40"/>
    </row>
    <row r="842" spans="1:1" s="20" customFormat="1" x14ac:dyDescent="0.25">
      <c r="A842" s="40"/>
    </row>
    <row r="843" spans="1:1" s="20" customFormat="1" x14ac:dyDescent="0.25">
      <c r="A843" s="40"/>
    </row>
    <row r="844" spans="1:1" s="20" customFormat="1" x14ac:dyDescent="0.25">
      <c r="A844" s="40"/>
    </row>
    <row r="845" spans="1:1" s="20" customFormat="1" x14ac:dyDescent="0.25">
      <c r="A845" s="40"/>
    </row>
    <row r="846" spans="1:1" s="20" customFormat="1" x14ac:dyDescent="0.25">
      <c r="A846" s="40"/>
    </row>
    <row r="847" spans="1:1" s="20" customFormat="1" x14ac:dyDescent="0.25">
      <c r="A847" s="40"/>
    </row>
    <row r="848" spans="1:1" s="20" customFormat="1" x14ac:dyDescent="0.25">
      <c r="A848" s="40"/>
    </row>
    <row r="849" spans="1:1" s="20" customFormat="1" x14ac:dyDescent="0.25">
      <c r="A849" s="40"/>
    </row>
    <row r="850" spans="1:1" s="20" customFormat="1" x14ac:dyDescent="0.25">
      <c r="A850" s="40"/>
    </row>
    <row r="851" spans="1:1" s="20" customFormat="1" x14ac:dyDescent="0.25">
      <c r="A851" s="40"/>
    </row>
    <row r="852" spans="1:1" s="20" customFormat="1" x14ac:dyDescent="0.25">
      <c r="A852" s="40"/>
    </row>
    <row r="853" spans="1:1" s="20" customFormat="1" x14ac:dyDescent="0.25">
      <c r="A853" s="40"/>
    </row>
    <row r="854" spans="1:1" s="20" customFormat="1" x14ac:dyDescent="0.25">
      <c r="A854" s="40"/>
    </row>
    <row r="855" spans="1:1" s="20" customFormat="1" x14ac:dyDescent="0.25">
      <c r="A855" s="40"/>
    </row>
    <row r="856" spans="1:1" s="20" customFormat="1" x14ac:dyDescent="0.25">
      <c r="A856" s="40"/>
    </row>
    <row r="857" spans="1:1" s="20" customFormat="1" x14ac:dyDescent="0.25">
      <c r="A857" s="40"/>
    </row>
    <row r="858" spans="1:1" s="20" customFormat="1" x14ac:dyDescent="0.25">
      <c r="A858" s="40"/>
    </row>
    <row r="859" spans="1:1" s="20" customFormat="1" x14ac:dyDescent="0.25">
      <c r="A859" s="40"/>
    </row>
    <row r="860" spans="1:1" s="20" customFormat="1" x14ac:dyDescent="0.25">
      <c r="A860" s="40"/>
    </row>
    <row r="861" spans="1:1" s="20" customFormat="1" x14ac:dyDescent="0.25">
      <c r="A861" s="40"/>
    </row>
    <row r="862" spans="1:1" s="20" customFormat="1" x14ac:dyDescent="0.25">
      <c r="A862" s="40"/>
    </row>
    <row r="863" spans="1:1" s="20" customFormat="1" x14ac:dyDescent="0.25">
      <c r="A863" s="40"/>
    </row>
    <row r="864" spans="1:1" s="20" customFormat="1" x14ac:dyDescent="0.25">
      <c r="A864" s="40"/>
    </row>
    <row r="865" spans="1:1" s="20" customFormat="1" x14ac:dyDescent="0.25">
      <c r="A865" s="40"/>
    </row>
    <row r="866" spans="1:1" s="20" customFormat="1" x14ac:dyDescent="0.25">
      <c r="A866" s="40"/>
    </row>
    <row r="867" spans="1:1" s="20" customFormat="1" x14ac:dyDescent="0.25">
      <c r="A867" s="40"/>
    </row>
    <row r="868" spans="1:1" s="20" customFormat="1" x14ac:dyDescent="0.25">
      <c r="A868" s="40"/>
    </row>
    <row r="869" spans="1:1" s="20" customFormat="1" x14ac:dyDescent="0.25">
      <c r="A869" s="40"/>
    </row>
    <row r="870" spans="1:1" s="20" customFormat="1" x14ac:dyDescent="0.25">
      <c r="A870" s="40"/>
    </row>
    <row r="871" spans="1:1" s="20" customFormat="1" x14ac:dyDescent="0.25">
      <c r="A871" s="40"/>
    </row>
    <row r="872" spans="1:1" s="20" customFormat="1" x14ac:dyDescent="0.25">
      <c r="A872" s="40"/>
    </row>
    <row r="873" spans="1:1" s="20" customFormat="1" x14ac:dyDescent="0.25">
      <c r="A873" s="40"/>
    </row>
    <row r="874" spans="1:1" s="20" customFormat="1" x14ac:dyDescent="0.25">
      <c r="A874" s="40"/>
    </row>
    <row r="875" spans="1:1" s="20" customFormat="1" x14ac:dyDescent="0.25">
      <c r="A875" s="40"/>
    </row>
    <row r="876" spans="1:1" s="20" customFormat="1" x14ac:dyDescent="0.25">
      <c r="A876" s="40"/>
    </row>
    <row r="877" spans="1:1" s="20" customFormat="1" x14ac:dyDescent="0.25">
      <c r="A877" s="40"/>
    </row>
    <row r="878" spans="1:1" s="20" customFormat="1" x14ac:dyDescent="0.25">
      <c r="A878" s="40"/>
    </row>
    <row r="879" spans="1:1" s="20" customFormat="1" x14ac:dyDescent="0.25">
      <c r="A879" s="40"/>
    </row>
    <row r="880" spans="1:1" s="20" customFormat="1" x14ac:dyDescent="0.25">
      <c r="A880" s="40"/>
    </row>
    <row r="881" spans="1:1" s="20" customFormat="1" x14ac:dyDescent="0.25">
      <c r="A881" s="40"/>
    </row>
    <row r="882" spans="1:1" s="20" customFormat="1" x14ac:dyDescent="0.25">
      <c r="A882" s="40"/>
    </row>
    <row r="883" spans="1:1" s="20" customFormat="1" x14ac:dyDescent="0.25">
      <c r="A883" s="40"/>
    </row>
    <row r="884" spans="1:1" s="20" customFormat="1" x14ac:dyDescent="0.25">
      <c r="A884" s="40"/>
    </row>
    <row r="885" spans="1:1" s="20" customFormat="1" x14ac:dyDescent="0.25">
      <c r="A885" s="40"/>
    </row>
    <row r="886" spans="1:1" s="20" customFormat="1" x14ac:dyDescent="0.25">
      <c r="A886" s="40"/>
    </row>
    <row r="887" spans="1:1" s="20" customFormat="1" x14ac:dyDescent="0.25">
      <c r="A887" s="40"/>
    </row>
    <row r="888" spans="1:1" s="20" customFormat="1" x14ac:dyDescent="0.25">
      <c r="A888" s="40"/>
    </row>
    <row r="889" spans="1:1" s="20" customFormat="1" x14ac:dyDescent="0.25">
      <c r="A889" s="40"/>
    </row>
    <row r="890" spans="1:1" s="20" customFormat="1" x14ac:dyDescent="0.25">
      <c r="A890" s="40"/>
    </row>
    <row r="891" spans="1:1" s="20" customFormat="1" x14ac:dyDescent="0.25">
      <c r="A891" s="40"/>
    </row>
    <row r="892" spans="1:1" s="20" customFormat="1" x14ac:dyDescent="0.25">
      <c r="A892" s="40"/>
    </row>
    <row r="893" spans="1:1" s="20" customFormat="1" x14ac:dyDescent="0.25">
      <c r="A893" s="40"/>
    </row>
    <row r="894" spans="1:1" s="20" customFormat="1" x14ac:dyDescent="0.25">
      <c r="A894" s="40"/>
    </row>
    <row r="895" spans="1:1" s="20" customFormat="1" x14ac:dyDescent="0.25">
      <c r="A895" s="40"/>
    </row>
    <row r="896" spans="1:1" s="20" customFormat="1" x14ac:dyDescent="0.25">
      <c r="A896" s="40"/>
    </row>
    <row r="897" spans="1:1" s="20" customFormat="1" x14ac:dyDescent="0.25">
      <c r="A897" s="40"/>
    </row>
    <row r="898" spans="1:1" s="20" customFormat="1" x14ac:dyDescent="0.25">
      <c r="A898" s="40"/>
    </row>
    <row r="899" spans="1:1" s="20" customFormat="1" x14ac:dyDescent="0.25">
      <c r="A899" s="40"/>
    </row>
    <row r="900" spans="1:1" s="20" customFormat="1" x14ac:dyDescent="0.25">
      <c r="A900" s="40"/>
    </row>
    <row r="901" spans="1:1" s="20" customFormat="1" x14ac:dyDescent="0.25">
      <c r="A901" s="40"/>
    </row>
    <row r="902" spans="1:1" s="20" customFormat="1" x14ac:dyDescent="0.25">
      <c r="A902" s="40"/>
    </row>
    <row r="903" spans="1:1" s="20" customFormat="1" x14ac:dyDescent="0.25">
      <c r="A903" s="40"/>
    </row>
    <row r="904" spans="1:1" s="20" customFormat="1" x14ac:dyDescent="0.25">
      <c r="A904" s="40"/>
    </row>
    <row r="905" spans="1:1" s="20" customFormat="1" x14ac:dyDescent="0.25">
      <c r="A905" s="40"/>
    </row>
    <row r="906" spans="1:1" s="20" customFormat="1" x14ac:dyDescent="0.25">
      <c r="A906" s="40"/>
    </row>
    <row r="907" spans="1:1" s="20" customFormat="1" x14ac:dyDescent="0.25">
      <c r="A907" s="40"/>
    </row>
    <row r="908" spans="1:1" s="20" customFormat="1" x14ac:dyDescent="0.25">
      <c r="A908" s="40"/>
    </row>
    <row r="909" spans="1:1" s="20" customFormat="1" x14ac:dyDescent="0.25">
      <c r="A909" s="40"/>
    </row>
    <row r="910" spans="1:1" s="20" customFormat="1" x14ac:dyDescent="0.25">
      <c r="A910" s="40"/>
    </row>
    <row r="911" spans="1:1" s="20" customFormat="1" x14ac:dyDescent="0.25">
      <c r="A911" s="40"/>
    </row>
    <row r="912" spans="1:1" s="20" customFormat="1" x14ac:dyDescent="0.25">
      <c r="A912" s="40"/>
    </row>
    <row r="913" spans="1:1" s="20" customFormat="1" x14ac:dyDescent="0.25">
      <c r="A913" s="40"/>
    </row>
    <row r="914" spans="1:1" s="20" customFormat="1" x14ac:dyDescent="0.25">
      <c r="A914" s="40"/>
    </row>
    <row r="915" spans="1:1" s="20" customFormat="1" x14ac:dyDescent="0.25">
      <c r="A915" s="40"/>
    </row>
    <row r="916" spans="1:1" s="20" customFormat="1" x14ac:dyDescent="0.25">
      <c r="A916" s="40"/>
    </row>
    <row r="917" spans="1:1" s="20" customFormat="1" x14ac:dyDescent="0.25">
      <c r="A917" s="40"/>
    </row>
    <row r="918" spans="1:1" s="20" customFormat="1" x14ac:dyDescent="0.25">
      <c r="A918" s="40"/>
    </row>
    <row r="919" spans="1:1" s="20" customFormat="1" x14ac:dyDescent="0.25">
      <c r="A919" s="40"/>
    </row>
    <row r="920" spans="1:1" s="20" customFormat="1" x14ac:dyDescent="0.25">
      <c r="A920" s="40"/>
    </row>
    <row r="921" spans="1:1" s="20" customFormat="1" x14ac:dyDescent="0.25">
      <c r="A921" s="40"/>
    </row>
    <row r="922" spans="1:1" s="20" customFormat="1" x14ac:dyDescent="0.25">
      <c r="A922" s="40"/>
    </row>
    <row r="923" spans="1:1" s="20" customFormat="1" x14ac:dyDescent="0.25">
      <c r="A923" s="40"/>
    </row>
    <row r="924" spans="1:1" s="20" customFormat="1" x14ac:dyDescent="0.25">
      <c r="A924" s="40"/>
    </row>
    <row r="925" spans="1:1" s="20" customFormat="1" x14ac:dyDescent="0.25">
      <c r="A925" s="40"/>
    </row>
    <row r="926" spans="1:1" s="20" customFormat="1" x14ac:dyDescent="0.25">
      <c r="A926" s="40"/>
    </row>
    <row r="927" spans="1:1" s="20" customFormat="1" x14ac:dyDescent="0.25">
      <c r="A927" s="40"/>
    </row>
    <row r="928" spans="1:1" s="20" customFormat="1" x14ac:dyDescent="0.25">
      <c r="A928" s="40"/>
    </row>
    <row r="929" spans="1:1" s="20" customFormat="1" x14ac:dyDescent="0.25">
      <c r="A929" s="40"/>
    </row>
    <row r="930" spans="1:1" s="20" customFormat="1" x14ac:dyDescent="0.25">
      <c r="A930" s="40"/>
    </row>
    <row r="931" spans="1:1" s="20" customFormat="1" x14ac:dyDescent="0.25">
      <c r="A931" s="40"/>
    </row>
    <row r="932" spans="1:1" s="20" customFormat="1" x14ac:dyDescent="0.25">
      <c r="A932" s="40"/>
    </row>
    <row r="933" spans="1:1" s="20" customFormat="1" x14ac:dyDescent="0.25">
      <c r="A933" s="40"/>
    </row>
    <row r="934" spans="1:1" s="20" customFormat="1" x14ac:dyDescent="0.25">
      <c r="A934" s="40"/>
    </row>
    <row r="935" spans="1:1" s="20" customFormat="1" x14ac:dyDescent="0.25">
      <c r="A935" s="40"/>
    </row>
    <row r="936" spans="1:1" s="20" customFormat="1" x14ac:dyDescent="0.25">
      <c r="A936" s="40"/>
    </row>
    <row r="937" spans="1:1" s="20" customFormat="1" x14ac:dyDescent="0.25">
      <c r="A937" s="40"/>
    </row>
    <row r="938" spans="1:1" s="20" customFormat="1" x14ac:dyDescent="0.25">
      <c r="A938" s="40"/>
    </row>
    <row r="939" spans="1:1" s="20" customFormat="1" x14ac:dyDescent="0.25">
      <c r="A939" s="40"/>
    </row>
    <row r="940" spans="1:1" s="20" customFormat="1" x14ac:dyDescent="0.25">
      <c r="A940" s="40"/>
    </row>
    <row r="941" spans="1:1" s="20" customFormat="1" x14ac:dyDescent="0.25">
      <c r="A941" s="40"/>
    </row>
    <row r="942" spans="1:1" s="20" customFormat="1" x14ac:dyDescent="0.25">
      <c r="A942" s="40"/>
    </row>
    <row r="943" spans="1:1" s="20" customFormat="1" x14ac:dyDescent="0.25">
      <c r="A943" s="40"/>
    </row>
    <row r="944" spans="1:1" s="20" customFormat="1" x14ac:dyDescent="0.25">
      <c r="A944" s="40"/>
    </row>
  </sheetData>
  <mergeCells count="7">
    <mergeCell ref="B2:P2"/>
    <mergeCell ref="B1:P1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24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7" sqref="D17"/>
    </sheetView>
  </sheetViews>
  <sheetFormatPr defaultRowHeight="15" x14ac:dyDescent="0.25"/>
  <cols>
    <col min="1" max="1" width="60.42578125" customWidth="1"/>
    <col min="2" max="46" width="8.28515625" customWidth="1"/>
  </cols>
  <sheetData>
    <row r="1" spans="1:46" s="222" customFormat="1" ht="20.25" x14ac:dyDescent="0.3">
      <c r="A1" s="434" t="s">
        <v>366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R1" s="437"/>
      <c r="AS1" s="437"/>
      <c r="AT1" s="437"/>
    </row>
    <row r="2" spans="1:46" s="222" customFormat="1" ht="19.5" customHeight="1" x14ac:dyDescent="0.25">
      <c r="A2" s="435"/>
      <c r="B2" s="438" t="s">
        <v>197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39"/>
      <c r="AO2" s="439"/>
      <c r="AP2" s="439"/>
      <c r="AQ2" s="439"/>
      <c r="AR2" s="439"/>
      <c r="AS2" s="439"/>
      <c r="AT2" s="440"/>
    </row>
    <row r="3" spans="1:46" ht="29.25" customHeight="1" x14ac:dyDescent="0.25">
      <c r="A3" s="436"/>
      <c r="B3" s="431" t="s">
        <v>321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3"/>
      <c r="Q3" s="431" t="s">
        <v>206</v>
      </c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3"/>
      <c r="AF3" s="431" t="s">
        <v>207</v>
      </c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3"/>
    </row>
    <row r="4" spans="1:46" ht="18.75" customHeight="1" x14ac:dyDescent="0.25">
      <c r="A4" s="441" t="s">
        <v>85</v>
      </c>
      <c r="B4" s="422" t="s">
        <v>131</v>
      </c>
      <c r="C4" s="423"/>
      <c r="D4" s="424"/>
      <c r="E4" s="425" t="s">
        <v>132</v>
      </c>
      <c r="F4" s="426"/>
      <c r="G4" s="427"/>
      <c r="H4" s="425" t="s">
        <v>133</v>
      </c>
      <c r="I4" s="426"/>
      <c r="J4" s="427"/>
      <c r="K4" s="425" t="s">
        <v>11</v>
      </c>
      <c r="L4" s="426"/>
      <c r="M4" s="427"/>
      <c r="N4" s="428" t="s">
        <v>95</v>
      </c>
      <c r="O4" s="429"/>
      <c r="P4" s="430"/>
      <c r="Q4" s="422" t="s">
        <v>131</v>
      </c>
      <c r="R4" s="423"/>
      <c r="S4" s="424"/>
      <c r="T4" s="425" t="s">
        <v>132</v>
      </c>
      <c r="U4" s="426"/>
      <c r="V4" s="427"/>
      <c r="W4" s="425" t="s">
        <v>133</v>
      </c>
      <c r="X4" s="426"/>
      <c r="Y4" s="427"/>
      <c r="Z4" s="425" t="s">
        <v>11</v>
      </c>
      <c r="AA4" s="426"/>
      <c r="AB4" s="427"/>
      <c r="AC4" s="428" t="s">
        <v>95</v>
      </c>
      <c r="AD4" s="429"/>
      <c r="AE4" s="430"/>
      <c r="AF4" s="422" t="s">
        <v>131</v>
      </c>
      <c r="AG4" s="423"/>
      <c r="AH4" s="424"/>
      <c r="AI4" s="425" t="s">
        <v>132</v>
      </c>
      <c r="AJ4" s="426"/>
      <c r="AK4" s="427"/>
      <c r="AL4" s="425" t="s">
        <v>133</v>
      </c>
      <c r="AM4" s="426"/>
      <c r="AN4" s="427"/>
      <c r="AO4" s="425" t="s">
        <v>11</v>
      </c>
      <c r="AP4" s="426"/>
      <c r="AQ4" s="427"/>
      <c r="AR4" s="428" t="s">
        <v>95</v>
      </c>
      <c r="AS4" s="429"/>
      <c r="AT4" s="430"/>
    </row>
    <row r="5" spans="1:46" ht="19.5" customHeight="1" x14ac:dyDescent="0.25">
      <c r="A5" s="441"/>
      <c r="B5" s="181" t="s">
        <v>363</v>
      </c>
      <c r="C5" s="240" t="s">
        <v>362</v>
      </c>
      <c r="D5" s="240" t="s">
        <v>3</v>
      </c>
      <c r="E5" s="181" t="s">
        <v>363</v>
      </c>
      <c r="F5" s="240" t="s">
        <v>362</v>
      </c>
      <c r="G5" s="240" t="s">
        <v>3</v>
      </c>
      <c r="H5" s="181" t="s">
        <v>363</v>
      </c>
      <c r="I5" s="240" t="s">
        <v>362</v>
      </c>
      <c r="J5" s="240" t="s">
        <v>3</v>
      </c>
      <c r="K5" s="181" t="s">
        <v>363</v>
      </c>
      <c r="L5" s="240" t="s">
        <v>362</v>
      </c>
      <c r="M5" s="240" t="s">
        <v>3</v>
      </c>
      <c r="N5" s="181" t="s">
        <v>363</v>
      </c>
      <c r="O5" s="240" t="s">
        <v>362</v>
      </c>
      <c r="P5" s="240" t="s">
        <v>3</v>
      </c>
      <c r="Q5" s="181" t="s">
        <v>363</v>
      </c>
      <c r="R5" s="240" t="s">
        <v>362</v>
      </c>
      <c r="S5" s="240" t="s">
        <v>3</v>
      </c>
      <c r="T5" s="181" t="s">
        <v>363</v>
      </c>
      <c r="U5" s="240" t="s">
        <v>362</v>
      </c>
      <c r="V5" s="240" t="s">
        <v>3</v>
      </c>
      <c r="W5" s="181" t="s">
        <v>363</v>
      </c>
      <c r="X5" s="240" t="s">
        <v>362</v>
      </c>
      <c r="Y5" s="240" t="s">
        <v>3</v>
      </c>
      <c r="Z5" s="181" t="s">
        <v>363</v>
      </c>
      <c r="AA5" s="240" t="s">
        <v>362</v>
      </c>
      <c r="AB5" s="240" t="s">
        <v>3</v>
      </c>
      <c r="AC5" s="181" t="s">
        <v>363</v>
      </c>
      <c r="AD5" s="240" t="s">
        <v>362</v>
      </c>
      <c r="AE5" s="240" t="s">
        <v>3</v>
      </c>
      <c r="AF5" s="181" t="s">
        <v>363</v>
      </c>
      <c r="AG5" s="240" t="s">
        <v>362</v>
      </c>
      <c r="AH5" s="240" t="s">
        <v>3</v>
      </c>
      <c r="AI5" s="181" t="s">
        <v>363</v>
      </c>
      <c r="AJ5" s="240" t="s">
        <v>362</v>
      </c>
      <c r="AK5" s="240" t="s">
        <v>3</v>
      </c>
      <c r="AL5" s="181" t="s">
        <v>363</v>
      </c>
      <c r="AM5" s="240" t="s">
        <v>362</v>
      </c>
      <c r="AN5" s="240" t="s">
        <v>3</v>
      </c>
      <c r="AO5" s="181" t="s">
        <v>363</v>
      </c>
      <c r="AP5" s="240" t="s">
        <v>362</v>
      </c>
      <c r="AQ5" s="240" t="s">
        <v>3</v>
      </c>
      <c r="AR5" s="181" t="s">
        <v>363</v>
      </c>
      <c r="AS5" s="240" t="s">
        <v>362</v>
      </c>
      <c r="AT5" s="240" t="s">
        <v>3</v>
      </c>
    </row>
    <row r="6" spans="1:46" s="28" customFormat="1" ht="24" customHeight="1" x14ac:dyDescent="0.25">
      <c r="A6" s="77" t="s">
        <v>217</v>
      </c>
      <c r="B6" s="190"/>
      <c r="C6" s="204"/>
      <c r="D6" s="204"/>
      <c r="E6" s="190"/>
      <c r="F6" s="204"/>
      <c r="G6" s="204"/>
      <c r="H6" s="190"/>
      <c r="I6" s="204"/>
      <c r="J6" s="204"/>
      <c r="K6" s="190"/>
      <c r="L6" s="204"/>
      <c r="M6" s="204"/>
      <c r="N6" s="199">
        <f t="shared" ref="N6:O6" si="0">K6+H6+E6+B6</f>
        <v>0</v>
      </c>
      <c r="O6" s="199">
        <f t="shared" si="0"/>
        <v>0</v>
      </c>
      <c r="P6" s="194">
        <f>SUM(N6:O6)</f>
        <v>0</v>
      </c>
      <c r="Q6" s="190"/>
      <c r="R6" s="204"/>
      <c r="S6" s="204"/>
      <c r="T6" s="190"/>
      <c r="U6" s="204"/>
      <c r="V6" s="204"/>
      <c r="W6" s="190"/>
      <c r="X6" s="204"/>
      <c r="Y6" s="204"/>
      <c r="Z6" s="190"/>
      <c r="AA6" s="204"/>
      <c r="AB6" s="204"/>
      <c r="AC6" s="199">
        <f t="shared" ref="AC6:AC8" si="1">Z6+W6+T6+Q6</f>
        <v>0</v>
      </c>
      <c r="AD6" s="199">
        <f t="shared" ref="AD6:AD8" si="2">AA6+X6+U6+R6</f>
        <v>0</v>
      </c>
      <c r="AE6" s="194">
        <f>SUM(AC6:AD6)</f>
        <v>0</v>
      </c>
      <c r="AF6" s="190"/>
      <c r="AG6" s="204"/>
      <c r="AH6" s="204"/>
      <c r="AI6" s="190"/>
      <c r="AJ6" s="204"/>
      <c r="AK6" s="204"/>
      <c r="AL6" s="190"/>
      <c r="AM6" s="204"/>
      <c r="AN6" s="204"/>
      <c r="AO6" s="190"/>
      <c r="AP6" s="204"/>
      <c r="AQ6" s="204"/>
      <c r="AR6" s="199">
        <f t="shared" ref="AR6:AR8" si="3">AO6+AL6+AI6+AF6</f>
        <v>0</v>
      </c>
      <c r="AS6" s="199">
        <f t="shared" ref="AS6:AS8" si="4">AP6+AM6+AJ6+AG6</f>
        <v>0</v>
      </c>
      <c r="AT6" s="194">
        <f>SUM(AR6:AS6)</f>
        <v>0</v>
      </c>
    </row>
    <row r="7" spans="1:46" s="28" customFormat="1" ht="24" customHeight="1" x14ac:dyDescent="0.25">
      <c r="A7" s="73" t="s">
        <v>102</v>
      </c>
      <c r="B7" s="190"/>
      <c r="C7" s="204"/>
      <c r="D7" s="204"/>
      <c r="E7" s="190"/>
      <c r="F7" s="204"/>
      <c r="G7" s="204"/>
      <c r="H7" s="190"/>
      <c r="I7" s="204"/>
      <c r="J7" s="204"/>
      <c r="K7" s="190"/>
      <c r="L7" s="204"/>
      <c r="M7" s="204"/>
      <c r="N7" s="189">
        <f t="shared" ref="N7:N8" si="5">K7+H7+E7+B7</f>
        <v>0</v>
      </c>
      <c r="O7" s="189">
        <f t="shared" ref="O7:O8" si="6">L7+I7+F7+C7</f>
        <v>0</v>
      </c>
      <c r="P7" s="261">
        <f t="shared" ref="P7:P8" si="7">SUM(N7:O7)</f>
        <v>0</v>
      </c>
      <c r="Q7" s="190"/>
      <c r="R7" s="204"/>
      <c r="S7" s="204"/>
      <c r="T7" s="190"/>
      <c r="U7" s="204"/>
      <c r="V7" s="204"/>
      <c r="W7" s="190"/>
      <c r="X7" s="204"/>
      <c r="Y7" s="204"/>
      <c r="Z7" s="190"/>
      <c r="AA7" s="204"/>
      <c r="AB7" s="204"/>
      <c r="AC7" s="189">
        <f t="shared" si="1"/>
        <v>0</v>
      </c>
      <c r="AD7" s="189">
        <f t="shared" si="2"/>
        <v>0</v>
      </c>
      <c r="AE7" s="261">
        <f t="shared" ref="AE7:AE8" si="8">SUM(AC7:AD7)</f>
        <v>0</v>
      </c>
      <c r="AF7" s="190"/>
      <c r="AG7" s="204"/>
      <c r="AH7" s="204"/>
      <c r="AI7" s="190"/>
      <c r="AJ7" s="204"/>
      <c r="AK7" s="204"/>
      <c r="AL7" s="190"/>
      <c r="AM7" s="204"/>
      <c r="AN7" s="204"/>
      <c r="AO7" s="190"/>
      <c r="AP7" s="204"/>
      <c r="AQ7" s="204"/>
      <c r="AR7" s="189">
        <f t="shared" si="3"/>
        <v>0</v>
      </c>
      <c r="AS7" s="189">
        <f t="shared" si="4"/>
        <v>0</v>
      </c>
      <c r="AT7" s="261">
        <f t="shared" ref="AT7:AT8" si="9">SUM(AR7:AS7)</f>
        <v>0</v>
      </c>
    </row>
    <row r="8" spans="1:46" s="28" customFormat="1" ht="24" customHeight="1" x14ac:dyDescent="0.25">
      <c r="A8" s="55" t="s">
        <v>103</v>
      </c>
      <c r="B8" s="190"/>
      <c r="C8" s="204"/>
      <c r="D8" s="204"/>
      <c r="E8" s="190"/>
      <c r="F8" s="204"/>
      <c r="G8" s="204"/>
      <c r="H8" s="190"/>
      <c r="I8" s="204"/>
      <c r="J8" s="204"/>
      <c r="K8" s="190"/>
      <c r="L8" s="204"/>
      <c r="M8" s="204"/>
      <c r="N8" s="189">
        <f t="shared" si="5"/>
        <v>0</v>
      </c>
      <c r="O8" s="189">
        <f t="shared" si="6"/>
        <v>0</v>
      </c>
      <c r="P8" s="261">
        <f t="shared" si="7"/>
        <v>0</v>
      </c>
      <c r="Q8" s="190"/>
      <c r="R8" s="204"/>
      <c r="S8" s="204"/>
      <c r="T8" s="190"/>
      <c r="U8" s="204"/>
      <c r="V8" s="204"/>
      <c r="W8" s="190"/>
      <c r="X8" s="204"/>
      <c r="Y8" s="204"/>
      <c r="Z8" s="190"/>
      <c r="AA8" s="204"/>
      <c r="AB8" s="204"/>
      <c r="AC8" s="189">
        <f t="shared" si="1"/>
        <v>0</v>
      </c>
      <c r="AD8" s="189">
        <f t="shared" si="2"/>
        <v>0</v>
      </c>
      <c r="AE8" s="261">
        <f t="shared" si="8"/>
        <v>0</v>
      </c>
      <c r="AF8" s="190"/>
      <c r="AG8" s="204"/>
      <c r="AH8" s="204"/>
      <c r="AI8" s="190"/>
      <c r="AJ8" s="204"/>
      <c r="AK8" s="204"/>
      <c r="AL8" s="190"/>
      <c r="AM8" s="204"/>
      <c r="AN8" s="204"/>
      <c r="AO8" s="190"/>
      <c r="AP8" s="204"/>
      <c r="AQ8" s="204"/>
      <c r="AR8" s="189">
        <f t="shared" si="3"/>
        <v>0</v>
      </c>
      <c r="AS8" s="189">
        <f t="shared" si="4"/>
        <v>0</v>
      </c>
      <c r="AT8" s="261">
        <f t="shared" si="9"/>
        <v>0</v>
      </c>
    </row>
    <row r="9" spans="1:46" s="280" customFormat="1" ht="24" customHeight="1" x14ac:dyDescent="0.25">
      <c r="A9" s="55" t="s">
        <v>394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14"/>
      <c r="O9" s="214"/>
      <c r="P9" s="214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14"/>
      <c r="AD9" s="214"/>
      <c r="AE9" s="214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14"/>
      <c r="AS9" s="214"/>
      <c r="AT9" s="214"/>
    </row>
    <row r="10" spans="1:46" s="28" customFormat="1" ht="24" customHeight="1" x14ac:dyDescent="0.25">
      <c r="A10" s="74" t="s">
        <v>105</v>
      </c>
      <c r="B10" s="190"/>
      <c r="C10" s="204"/>
      <c r="D10" s="204"/>
      <c r="E10" s="190"/>
      <c r="F10" s="204"/>
      <c r="G10" s="204"/>
      <c r="H10" s="190"/>
      <c r="I10" s="204"/>
      <c r="J10" s="204"/>
      <c r="K10" s="190"/>
      <c r="L10" s="204"/>
      <c r="M10" s="204"/>
      <c r="N10" s="189">
        <f t="shared" ref="N10:N24" si="10">K10+H10+E10+B10</f>
        <v>0</v>
      </c>
      <c r="O10" s="189">
        <f t="shared" ref="O10:O24" si="11">L10+I10+F10+C10</f>
        <v>0</v>
      </c>
      <c r="P10" s="261">
        <f t="shared" ref="P10:P24" si="12">SUM(N10:O10)</f>
        <v>0</v>
      </c>
      <c r="Q10" s="190"/>
      <c r="R10" s="204"/>
      <c r="S10" s="204"/>
      <c r="T10" s="190"/>
      <c r="U10" s="204"/>
      <c r="V10" s="204"/>
      <c r="W10" s="190"/>
      <c r="X10" s="204"/>
      <c r="Y10" s="204"/>
      <c r="Z10" s="190"/>
      <c r="AA10" s="204"/>
      <c r="AB10" s="204"/>
      <c r="AC10" s="189">
        <f t="shared" ref="AC10:AC24" si="13">Z10+W10+T10+Q10</f>
        <v>0</v>
      </c>
      <c r="AD10" s="189">
        <f t="shared" ref="AD10:AD24" si="14">AA10+X10+U10+R10</f>
        <v>0</v>
      </c>
      <c r="AE10" s="261">
        <f t="shared" ref="AE10:AE24" si="15">SUM(AC10:AD10)</f>
        <v>0</v>
      </c>
      <c r="AF10" s="190"/>
      <c r="AG10" s="204"/>
      <c r="AH10" s="204"/>
      <c r="AI10" s="190"/>
      <c r="AJ10" s="204"/>
      <c r="AK10" s="204"/>
      <c r="AL10" s="190"/>
      <c r="AM10" s="204"/>
      <c r="AN10" s="204"/>
      <c r="AO10" s="190"/>
      <c r="AP10" s="204"/>
      <c r="AQ10" s="204"/>
      <c r="AR10" s="189">
        <f t="shared" ref="AR10:AR24" si="16">AO10+AL10+AI10+AF10</f>
        <v>0</v>
      </c>
      <c r="AS10" s="189">
        <f t="shared" ref="AS10:AS24" si="17">AP10+AM10+AJ10+AG10</f>
        <v>0</v>
      </c>
      <c r="AT10" s="261">
        <f t="shared" ref="AT10:AT24" si="18">SUM(AR10:AS10)</f>
        <v>0</v>
      </c>
    </row>
    <row r="11" spans="1:46" s="28" customFormat="1" ht="24" customHeight="1" x14ac:dyDescent="0.25">
      <c r="A11" s="74" t="s">
        <v>106</v>
      </c>
      <c r="B11" s="190"/>
      <c r="C11" s="204"/>
      <c r="D11" s="204"/>
      <c r="E11" s="190"/>
      <c r="F11" s="204"/>
      <c r="G11" s="204"/>
      <c r="H11" s="190"/>
      <c r="I11" s="204"/>
      <c r="J11" s="204"/>
      <c r="K11" s="190"/>
      <c r="L11" s="204"/>
      <c r="M11" s="204"/>
      <c r="N11" s="189">
        <f t="shared" si="10"/>
        <v>0</v>
      </c>
      <c r="O11" s="189">
        <f t="shared" si="11"/>
        <v>0</v>
      </c>
      <c r="P11" s="261">
        <f t="shared" si="12"/>
        <v>0</v>
      </c>
      <c r="Q11" s="190"/>
      <c r="R11" s="204"/>
      <c r="S11" s="204"/>
      <c r="T11" s="190"/>
      <c r="U11" s="204"/>
      <c r="V11" s="204"/>
      <c r="W11" s="190"/>
      <c r="X11" s="204"/>
      <c r="Y11" s="204"/>
      <c r="Z11" s="190"/>
      <c r="AA11" s="204"/>
      <c r="AB11" s="204"/>
      <c r="AC11" s="189">
        <f t="shared" si="13"/>
        <v>0</v>
      </c>
      <c r="AD11" s="189">
        <f t="shared" si="14"/>
        <v>0</v>
      </c>
      <c r="AE11" s="261">
        <f t="shared" si="15"/>
        <v>0</v>
      </c>
      <c r="AF11" s="190"/>
      <c r="AG11" s="204"/>
      <c r="AH11" s="204"/>
      <c r="AI11" s="190"/>
      <c r="AJ11" s="204"/>
      <c r="AK11" s="204"/>
      <c r="AL11" s="190"/>
      <c r="AM11" s="204"/>
      <c r="AN11" s="204"/>
      <c r="AO11" s="190"/>
      <c r="AP11" s="204"/>
      <c r="AQ11" s="204"/>
      <c r="AR11" s="189">
        <f t="shared" si="16"/>
        <v>0</v>
      </c>
      <c r="AS11" s="189">
        <f t="shared" si="17"/>
        <v>0</v>
      </c>
      <c r="AT11" s="261">
        <f t="shared" si="18"/>
        <v>0</v>
      </c>
    </row>
    <row r="12" spans="1:46" s="60" customFormat="1" ht="24" customHeight="1" x14ac:dyDescent="0.25">
      <c r="A12" s="74" t="s">
        <v>388</v>
      </c>
      <c r="B12" s="190"/>
      <c r="C12" s="204"/>
      <c r="D12" s="204"/>
      <c r="E12" s="190"/>
      <c r="F12" s="204"/>
      <c r="G12" s="204"/>
      <c r="H12" s="190"/>
      <c r="I12" s="204"/>
      <c r="J12" s="204"/>
      <c r="K12" s="190"/>
      <c r="L12" s="204"/>
      <c r="M12" s="204"/>
      <c r="N12" s="189">
        <f t="shared" si="10"/>
        <v>0</v>
      </c>
      <c r="O12" s="189">
        <f t="shared" si="11"/>
        <v>0</v>
      </c>
      <c r="P12" s="261">
        <f t="shared" si="12"/>
        <v>0</v>
      </c>
      <c r="Q12" s="190"/>
      <c r="R12" s="204"/>
      <c r="S12" s="204"/>
      <c r="T12" s="190"/>
      <c r="U12" s="204"/>
      <c r="V12" s="204"/>
      <c r="W12" s="190"/>
      <c r="X12" s="204"/>
      <c r="Y12" s="204"/>
      <c r="Z12" s="190"/>
      <c r="AA12" s="204"/>
      <c r="AB12" s="204"/>
      <c r="AC12" s="189">
        <f t="shared" si="13"/>
        <v>0</v>
      </c>
      <c r="AD12" s="189">
        <f t="shared" si="14"/>
        <v>0</v>
      </c>
      <c r="AE12" s="261">
        <f t="shared" si="15"/>
        <v>0</v>
      </c>
      <c r="AF12" s="190"/>
      <c r="AG12" s="204"/>
      <c r="AH12" s="204"/>
      <c r="AI12" s="190"/>
      <c r="AJ12" s="204"/>
      <c r="AK12" s="204"/>
      <c r="AL12" s="190"/>
      <c r="AM12" s="204"/>
      <c r="AN12" s="204"/>
      <c r="AO12" s="190"/>
      <c r="AP12" s="204"/>
      <c r="AQ12" s="204"/>
      <c r="AR12" s="189">
        <f t="shared" si="16"/>
        <v>0</v>
      </c>
      <c r="AS12" s="189">
        <f t="shared" si="17"/>
        <v>0</v>
      </c>
      <c r="AT12" s="261">
        <f t="shared" si="18"/>
        <v>0</v>
      </c>
    </row>
    <row r="13" spans="1:46" s="28" customFormat="1" ht="24" customHeight="1" x14ac:dyDescent="0.25">
      <c r="A13" s="39" t="s">
        <v>82</v>
      </c>
      <c r="B13" s="190"/>
      <c r="C13" s="204"/>
      <c r="D13" s="204"/>
      <c r="E13" s="190"/>
      <c r="F13" s="204"/>
      <c r="G13" s="204"/>
      <c r="H13" s="190"/>
      <c r="I13" s="204"/>
      <c r="J13" s="204"/>
      <c r="K13" s="190"/>
      <c r="L13" s="204"/>
      <c r="M13" s="204"/>
      <c r="N13" s="189">
        <f t="shared" si="10"/>
        <v>0</v>
      </c>
      <c r="O13" s="189">
        <f t="shared" si="11"/>
        <v>0</v>
      </c>
      <c r="P13" s="261">
        <f t="shared" si="12"/>
        <v>0</v>
      </c>
      <c r="Q13" s="190"/>
      <c r="R13" s="204"/>
      <c r="S13" s="204"/>
      <c r="T13" s="190"/>
      <c r="U13" s="204"/>
      <c r="V13" s="204"/>
      <c r="W13" s="190"/>
      <c r="X13" s="204"/>
      <c r="Y13" s="204"/>
      <c r="Z13" s="190"/>
      <c r="AA13" s="204"/>
      <c r="AB13" s="204"/>
      <c r="AC13" s="189">
        <f t="shared" si="13"/>
        <v>0</v>
      </c>
      <c r="AD13" s="189">
        <f t="shared" si="14"/>
        <v>0</v>
      </c>
      <c r="AE13" s="261">
        <f t="shared" si="15"/>
        <v>0</v>
      </c>
      <c r="AF13" s="190"/>
      <c r="AG13" s="204"/>
      <c r="AH13" s="204"/>
      <c r="AI13" s="190"/>
      <c r="AJ13" s="204"/>
      <c r="AK13" s="204"/>
      <c r="AL13" s="190"/>
      <c r="AM13" s="204"/>
      <c r="AN13" s="204"/>
      <c r="AO13" s="190"/>
      <c r="AP13" s="204"/>
      <c r="AQ13" s="204"/>
      <c r="AR13" s="189">
        <f t="shared" si="16"/>
        <v>0</v>
      </c>
      <c r="AS13" s="189">
        <f t="shared" si="17"/>
        <v>0</v>
      </c>
      <c r="AT13" s="261">
        <f t="shared" si="18"/>
        <v>0</v>
      </c>
    </row>
    <row r="14" spans="1:46" s="60" customFormat="1" ht="24" customHeight="1" x14ac:dyDescent="0.25">
      <c r="A14" s="67" t="s">
        <v>79</v>
      </c>
      <c r="B14" s="190"/>
      <c r="C14" s="204"/>
      <c r="D14" s="204"/>
      <c r="E14" s="190"/>
      <c r="F14" s="204"/>
      <c r="G14" s="204"/>
      <c r="H14" s="190"/>
      <c r="I14" s="204"/>
      <c r="J14" s="204"/>
      <c r="K14" s="190"/>
      <c r="L14" s="204"/>
      <c r="M14" s="204"/>
      <c r="N14" s="189">
        <f t="shared" si="10"/>
        <v>0</v>
      </c>
      <c r="O14" s="189">
        <f t="shared" si="11"/>
        <v>0</v>
      </c>
      <c r="P14" s="261">
        <f t="shared" si="12"/>
        <v>0</v>
      </c>
      <c r="Q14" s="190"/>
      <c r="R14" s="204"/>
      <c r="S14" s="204"/>
      <c r="T14" s="190"/>
      <c r="U14" s="204"/>
      <c r="V14" s="204"/>
      <c r="W14" s="190"/>
      <c r="X14" s="204"/>
      <c r="Y14" s="204"/>
      <c r="Z14" s="190"/>
      <c r="AA14" s="204"/>
      <c r="AB14" s="204"/>
      <c r="AC14" s="189">
        <f t="shared" si="13"/>
        <v>0</v>
      </c>
      <c r="AD14" s="189">
        <f t="shared" si="14"/>
        <v>0</v>
      </c>
      <c r="AE14" s="261">
        <f t="shared" si="15"/>
        <v>0</v>
      </c>
      <c r="AF14" s="190"/>
      <c r="AG14" s="204"/>
      <c r="AH14" s="204"/>
      <c r="AI14" s="190"/>
      <c r="AJ14" s="204"/>
      <c r="AK14" s="204"/>
      <c r="AL14" s="190"/>
      <c r="AM14" s="204"/>
      <c r="AN14" s="204"/>
      <c r="AO14" s="190"/>
      <c r="AP14" s="204"/>
      <c r="AQ14" s="204"/>
      <c r="AR14" s="189">
        <f t="shared" si="16"/>
        <v>0</v>
      </c>
      <c r="AS14" s="189">
        <f t="shared" si="17"/>
        <v>0</v>
      </c>
      <c r="AT14" s="261">
        <f t="shared" si="18"/>
        <v>0</v>
      </c>
    </row>
    <row r="15" spans="1:46" s="60" customFormat="1" ht="24" customHeight="1" x14ac:dyDescent="0.25">
      <c r="A15" s="67" t="s">
        <v>81</v>
      </c>
      <c r="B15" s="190"/>
      <c r="C15" s="204"/>
      <c r="D15" s="204"/>
      <c r="E15" s="190"/>
      <c r="F15" s="204"/>
      <c r="G15" s="204"/>
      <c r="H15" s="190"/>
      <c r="I15" s="204"/>
      <c r="J15" s="204"/>
      <c r="K15" s="190"/>
      <c r="L15" s="204"/>
      <c r="M15" s="204"/>
      <c r="N15" s="189">
        <f t="shared" si="10"/>
        <v>0</v>
      </c>
      <c r="O15" s="189">
        <f t="shared" si="11"/>
        <v>0</v>
      </c>
      <c r="P15" s="261">
        <f t="shared" si="12"/>
        <v>0</v>
      </c>
      <c r="Q15" s="190"/>
      <c r="R15" s="204"/>
      <c r="S15" s="204"/>
      <c r="T15" s="190"/>
      <c r="U15" s="204"/>
      <c r="V15" s="204"/>
      <c r="W15" s="190"/>
      <c r="X15" s="204"/>
      <c r="Y15" s="204"/>
      <c r="Z15" s="190"/>
      <c r="AA15" s="204"/>
      <c r="AB15" s="204"/>
      <c r="AC15" s="189">
        <f t="shared" si="13"/>
        <v>0</v>
      </c>
      <c r="AD15" s="189">
        <f t="shared" si="14"/>
        <v>0</v>
      </c>
      <c r="AE15" s="261">
        <f t="shared" si="15"/>
        <v>0</v>
      </c>
      <c r="AF15" s="190"/>
      <c r="AG15" s="204"/>
      <c r="AH15" s="204"/>
      <c r="AI15" s="190"/>
      <c r="AJ15" s="204"/>
      <c r="AK15" s="204"/>
      <c r="AL15" s="190"/>
      <c r="AM15" s="204"/>
      <c r="AN15" s="204"/>
      <c r="AO15" s="190"/>
      <c r="AP15" s="204"/>
      <c r="AQ15" s="204"/>
      <c r="AR15" s="189">
        <f t="shared" si="16"/>
        <v>0</v>
      </c>
      <c r="AS15" s="189">
        <f t="shared" si="17"/>
        <v>0</v>
      </c>
      <c r="AT15" s="261">
        <f t="shared" si="18"/>
        <v>0</v>
      </c>
    </row>
    <row r="16" spans="1:46" s="10" customFormat="1" ht="24" customHeight="1" x14ac:dyDescent="0.25">
      <c r="A16" s="74" t="s">
        <v>107</v>
      </c>
      <c r="B16" s="190"/>
      <c r="C16" s="204"/>
      <c r="D16" s="204"/>
      <c r="E16" s="190"/>
      <c r="F16" s="204"/>
      <c r="G16" s="204"/>
      <c r="H16" s="190"/>
      <c r="I16" s="204"/>
      <c r="J16" s="204"/>
      <c r="K16" s="190"/>
      <c r="L16" s="204"/>
      <c r="M16" s="204"/>
      <c r="N16" s="189">
        <f t="shared" si="10"/>
        <v>0</v>
      </c>
      <c r="O16" s="189">
        <f t="shared" si="11"/>
        <v>0</v>
      </c>
      <c r="P16" s="261">
        <f t="shared" si="12"/>
        <v>0</v>
      </c>
      <c r="Q16" s="190"/>
      <c r="R16" s="204"/>
      <c r="S16" s="204"/>
      <c r="T16" s="190"/>
      <c r="U16" s="204"/>
      <c r="V16" s="204"/>
      <c r="W16" s="190"/>
      <c r="X16" s="204"/>
      <c r="Y16" s="204"/>
      <c r="Z16" s="190"/>
      <c r="AA16" s="204"/>
      <c r="AB16" s="204"/>
      <c r="AC16" s="189">
        <f t="shared" si="13"/>
        <v>0</v>
      </c>
      <c r="AD16" s="189">
        <f t="shared" si="14"/>
        <v>0</v>
      </c>
      <c r="AE16" s="261">
        <f t="shared" si="15"/>
        <v>0</v>
      </c>
      <c r="AF16" s="190"/>
      <c r="AG16" s="204"/>
      <c r="AH16" s="204"/>
      <c r="AI16" s="190"/>
      <c r="AJ16" s="204"/>
      <c r="AK16" s="204"/>
      <c r="AL16" s="190"/>
      <c r="AM16" s="204"/>
      <c r="AN16" s="204"/>
      <c r="AO16" s="190"/>
      <c r="AP16" s="204"/>
      <c r="AQ16" s="204"/>
      <c r="AR16" s="189">
        <f t="shared" si="16"/>
        <v>0</v>
      </c>
      <c r="AS16" s="189">
        <f t="shared" si="17"/>
        <v>0</v>
      </c>
      <c r="AT16" s="261">
        <f t="shared" si="18"/>
        <v>0</v>
      </c>
    </row>
    <row r="17" spans="1:46" s="29" customFormat="1" ht="24" customHeight="1" x14ac:dyDescent="0.25">
      <c r="A17" s="39" t="s">
        <v>203</v>
      </c>
      <c r="B17" s="190"/>
      <c r="C17" s="204"/>
      <c r="D17" s="204"/>
      <c r="E17" s="190"/>
      <c r="F17" s="204"/>
      <c r="G17" s="204"/>
      <c r="H17" s="190"/>
      <c r="I17" s="204"/>
      <c r="J17" s="204"/>
      <c r="K17" s="190"/>
      <c r="L17" s="204"/>
      <c r="M17" s="204"/>
      <c r="N17" s="189">
        <f t="shared" si="10"/>
        <v>0</v>
      </c>
      <c r="O17" s="189">
        <f t="shared" si="11"/>
        <v>0</v>
      </c>
      <c r="P17" s="261">
        <f t="shared" si="12"/>
        <v>0</v>
      </c>
      <c r="Q17" s="190"/>
      <c r="R17" s="204"/>
      <c r="S17" s="204"/>
      <c r="T17" s="190"/>
      <c r="U17" s="204"/>
      <c r="V17" s="204"/>
      <c r="W17" s="190"/>
      <c r="X17" s="204"/>
      <c r="Y17" s="204"/>
      <c r="Z17" s="190"/>
      <c r="AA17" s="204"/>
      <c r="AB17" s="204"/>
      <c r="AC17" s="189">
        <f t="shared" si="13"/>
        <v>0</v>
      </c>
      <c r="AD17" s="189">
        <f t="shared" si="14"/>
        <v>0</v>
      </c>
      <c r="AE17" s="261">
        <f t="shared" si="15"/>
        <v>0</v>
      </c>
      <c r="AF17" s="190"/>
      <c r="AG17" s="204"/>
      <c r="AH17" s="204"/>
      <c r="AI17" s="190"/>
      <c r="AJ17" s="204"/>
      <c r="AK17" s="204"/>
      <c r="AL17" s="190"/>
      <c r="AM17" s="204"/>
      <c r="AN17" s="204"/>
      <c r="AO17" s="190"/>
      <c r="AP17" s="204"/>
      <c r="AQ17" s="204"/>
      <c r="AR17" s="189">
        <f t="shared" si="16"/>
        <v>0</v>
      </c>
      <c r="AS17" s="189">
        <f t="shared" si="17"/>
        <v>0</v>
      </c>
      <c r="AT17" s="261">
        <f t="shared" si="18"/>
        <v>0</v>
      </c>
    </row>
    <row r="18" spans="1:46" s="26" customFormat="1" ht="24" customHeight="1" x14ac:dyDescent="0.25">
      <c r="A18" s="39" t="s">
        <v>204</v>
      </c>
      <c r="B18" s="190"/>
      <c r="C18" s="204"/>
      <c r="D18" s="204"/>
      <c r="E18" s="190"/>
      <c r="F18" s="204"/>
      <c r="G18" s="204"/>
      <c r="H18" s="190"/>
      <c r="I18" s="204"/>
      <c r="J18" s="204"/>
      <c r="K18" s="190"/>
      <c r="L18" s="204"/>
      <c r="M18" s="204"/>
      <c r="N18" s="189">
        <f t="shared" si="10"/>
        <v>0</v>
      </c>
      <c r="O18" s="189">
        <f t="shared" si="11"/>
        <v>0</v>
      </c>
      <c r="P18" s="261">
        <f t="shared" si="12"/>
        <v>0</v>
      </c>
      <c r="Q18" s="190"/>
      <c r="R18" s="204"/>
      <c r="S18" s="204"/>
      <c r="T18" s="190"/>
      <c r="U18" s="204"/>
      <c r="V18" s="204"/>
      <c r="W18" s="190"/>
      <c r="X18" s="204"/>
      <c r="Y18" s="204"/>
      <c r="Z18" s="190"/>
      <c r="AA18" s="204"/>
      <c r="AB18" s="204"/>
      <c r="AC18" s="189">
        <f t="shared" si="13"/>
        <v>0</v>
      </c>
      <c r="AD18" s="189">
        <f t="shared" si="14"/>
        <v>0</v>
      </c>
      <c r="AE18" s="261">
        <f t="shared" si="15"/>
        <v>0</v>
      </c>
      <c r="AF18" s="190"/>
      <c r="AG18" s="204"/>
      <c r="AH18" s="204"/>
      <c r="AI18" s="190"/>
      <c r="AJ18" s="204"/>
      <c r="AK18" s="204"/>
      <c r="AL18" s="190"/>
      <c r="AM18" s="204"/>
      <c r="AN18" s="204"/>
      <c r="AO18" s="190"/>
      <c r="AP18" s="204"/>
      <c r="AQ18" s="204"/>
      <c r="AR18" s="189">
        <f t="shared" si="16"/>
        <v>0</v>
      </c>
      <c r="AS18" s="189">
        <f t="shared" si="17"/>
        <v>0</v>
      </c>
      <c r="AT18" s="261">
        <f t="shared" si="18"/>
        <v>0</v>
      </c>
    </row>
    <row r="19" spans="1:46" s="26" customFormat="1" ht="24" customHeight="1" x14ac:dyDescent="0.25">
      <c r="A19" s="74" t="s">
        <v>201</v>
      </c>
      <c r="B19" s="190"/>
      <c r="C19" s="204"/>
      <c r="D19" s="204"/>
      <c r="E19" s="190"/>
      <c r="F19" s="204"/>
      <c r="G19" s="204"/>
      <c r="H19" s="190"/>
      <c r="I19" s="204"/>
      <c r="J19" s="204"/>
      <c r="K19" s="190"/>
      <c r="L19" s="204"/>
      <c r="M19" s="204"/>
      <c r="N19" s="189">
        <f t="shared" si="10"/>
        <v>0</v>
      </c>
      <c r="O19" s="189">
        <f t="shared" si="11"/>
        <v>0</v>
      </c>
      <c r="P19" s="261">
        <f t="shared" si="12"/>
        <v>0</v>
      </c>
      <c r="Q19" s="190"/>
      <c r="R19" s="204"/>
      <c r="S19" s="204"/>
      <c r="T19" s="190"/>
      <c r="U19" s="204"/>
      <c r="V19" s="204"/>
      <c r="W19" s="190"/>
      <c r="X19" s="204"/>
      <c r="Y19" s="204"/>
      <c r="Z19" s="190"/>
      <c r="AA19" s="204"/>
      <c r="AB19" s="204"/>
      <c r="AC19" s="189">
        <f t="shared" si="13"/>
        <v>0</v>
      </c>
      <c r="AD19" s="189">
        <f t="shared" si="14"/>
        <v>0</v>
      </c>
      <c r="AE19" s="261">
        <f t="shared" si="15"/>
        <v>0</v>
      </c>
      <c r="AF19" s="190"/>
      <c r="AG19" s="204"/>
      <c r="AH19" s="204"/>
      <c r="AI19" s="190"/>
      <c r="AJ19" s="204"/>
      <c r="AK19" s="204"/>
      <c r="AL19" s="190"/>
      <c r="AM19" s="204"/>
      <c r="AN19" s="204"/>
      <c r="AO19" s="190"/>
      <c r="AP19" s="204"/>
      <c r="AQ19" s="204"/>
      <c r="AR19" s="189">
        <f t="shared" si="16"/>
        <v>0</v>
      </c>
      <c r="AS19" s="189">
        <f t="shared" si="17"/>
        <v>0</v>
      </c>
      <c r="AT19" s="261">
        <f t="shared" si="18"/>
        <v>0</v>
      </c>
    </row>
    <row r="20" spans="1:46" s="38" customFormat="1" ht="24" customHeight="1" x14ac:dyDescent="0.25">
      <c r="A20" s="74" t="s">
        <v>202</v>
      </c>
      <c r="B20" s="190"/>
      <c r="C20" s="204"/>
      <c r="D20" s="204"/>
      <c r="E20" s="190"/>
      <c r="F20" s="204"/>
      <c r="G20" s="204"/>
      <c r="H20" s="190"/>
      <c r="I20" s="204"/>
      <c r="J20" s="204"/>
      <c r="K20" s="190"/>
      <c r="L20" s="204"/>
      <c r="M20" s="204"/>
      <c r="N20" s="189">
        <f t="shared" si="10"/>
        <v>0</v>
      </c>
      <c r="O20" s="189">
        <f t="shared" si="11"/>
        <v>0</v>
      </c>
      <c r="P20" s="261">
        <f t="shared" si="12"/>
        <v>0</v>
      </c>
      <c r="Q20" s="190"/>
      <c r="R20" s="204"/>
      <c r="S20" s="204"/>
      <c r="T20" s="190"/>
      <c r="U20" s="204"/>
      <c r="V20" s="204"/>
      <c r="W20" s="190"/>
      <c r="X20" s="204"/>
      <c r="Y20" s="204"/>
      <c r="Z20" s="190"/>
      <c r="AA20" s="204"/>
      <c r="AB20" s="204"/>
      <c r="AC20" s="189">
        <f t="shared" si="13"/>
        <v>0</v>
      </c>
      <c r="AD20" s="189">
        <f t="shared" si="14"/>
        <v>0</v>
      </c>
      <c r="AE20" s="261">
        <f t="shared" si="15"/>
        <v>0</v>
      </c>
      <c r="AF20" s="190"/>
      <c r="AG20" s="204"/>
      <c r="AH20" s="204"/>
      <c r="AI20" s="190"/>
      <c r="AJ20" s="204"/>
      <c r="AK20" s="204"/>
      <c r="AL20" s="190"/>
      <c r="AM20" s="204"/>
      <c r="AN20" s="204"/>
      <c r="AO20" s="190"/>
      <c r="AP20" s="204"/>
      <c r="AQ20" s="204"/>
      <c r="AR20" s="189">
        <f t="shared" si="16"/>
        <v>0</v>
      </c>
      <c r="AS20" s="189">
        <f t="shared" si="17"/>
        <v>0</v>
      </c>
      <c r="AT20" s="261">
        <f t="shared" si="18"/>
        <v>0</v>
      </c>
    </row>
    <row r="21" spans="1:46" s="38" customFormat="1" ht="24" customHeight="1" x14ac:dyDescent="0.25">
      <c r="A21" s="74" t="s">
        <v>108</v>
      </c>
      <c r="B21" s="190"/>
      <c r="C21" s="204"/>
      <c r="D21" s="204"/>
      <c r="E21" s="190"/>
      <c r="F21" s="204"/>
      <c r="G21" s="204"/>
      <c r="H21" s="190"/>
      <c r="I21" s="204"/>
      <c r="J21" s="204"/>
      <c r="K21" s="190"/>
      <c r="L21" s="204"/>
      <c r="M21" s="204"/>
      <c r="N21" s="189">
        <f t="shared" si="10"/>
        <v>0</v>
      </c>
      <c r="O21" s="189">
        <f t="shared" si="11"/>
        <v>0</v>
      </c>
      <c r="P21" s="261">
        <f t="shared" si="12"/>
        <v>0</v>
      </c>
      <c r="Q21" s="190"/>
      <c r="R21" s="204"/>
      <c r="S21" s="204"/>
      <c r="T21" s="190"/>
      <c r="U21" s="204"/>
      <c r="V21" s="204"/>
      <c r="W21" s="190"/>
      <c r="X21" s="204"/>
      <c r="Y21" s="204"/>
      <c r="Z21" s="190"/>
      <c r="AA21" s="204"/>
      <c r="AB21" s="204"/>
      <c r="AC21" s="189">
        <f t="shared" si="13"/>
        <v>0</v>
      </c>
      <c r="AD21" s="189">
        <f t="shared" si="14"/>
        <v>0</v>
      </c>
      <c r="AE21" s="261">
        <f t="shared" si="15"/>
        <v>0</v>
      </c>
      <c r="AF21" s="190"/>
      <c r="AG21" s="204"/>
      <c r="AH21" s="204"/>
      <c r="AI21" s="190"/>
      <c r="AJ21" s="204"/>
      <c r="AK21" s="204"/>
      <c r="AL21" s="190"/>
      <c r="AM21" s="204"/>
      <c r="AN21" s="204"/>
      <c r="AO21" s="190"/>
      <c r="AP21" s="204"/>
      <c r="AQ21" s="204"/>
      <c r="AR21" s="189">
        <f t="shared" si="16"/>
        <v>0</v>
      </c>
      <c r="AS21" s="189">
        <f t="shared" si="17"/>
        <v>0</v>
      </c>
      <c r="AT21" s="261">
        <f t="shared" si="18"/>
        <v>0</v>
      </c>
    </row>
    <row r="22" spans="1:46" s="38" customFormat="1" ht="24" customHeight="1" x14ac:dyDescent="0.25">
      <c r="A22" s="39" t="s">
        <v>80</v>
      </c>
      <c r="B22" s="190"/>
      <c r="C22" s="204"/>
      <c r="D22" s="204"/>
      <c r="E22" s="190"/>
      <c r="F22" s="204"/>
      <c r="G22" s="204"/>
      <c r="H22" s="190"/>
      <c r="I22" s="204"/>
      <c r="J22" s="204"/>
      <c r="K22" s="190"/>
      <c r="L22" s="204"/>
      <c r="M22" s="204"/>
      <c r="N22" s="189">
        <f t="shared" si="10"/>
        <v>0</v>
      </c>
      <c r="O22" s="189">
        <f t="shared" si="11"/>
        <v>0</v>
      </c>
      <c r="P22" s="261">
        <f t="shared" si="12"/>
        <v>0</v>
      </c>
      <c r="Q22" s="190"/>
      <c r="R22" s="204"/>
      <c r="S22" s="204"/>
      <c r="T22" s="190"/>
      <c r="U22" s="204"/>
      <c r="V22" s="204"/>
      <c r="W22" s="190"/>
      <c r="X22" s="204"/>
      <c r="Y22" s="204"/>
      <c r="Z22" s="190"/>
      <c r="AA22" s="204"/>
      <c r="AB22" s="204"/>
      <c r="AC22" s="189">
        <f t="shared" si="13"/>
        <v>0</v>
      </c>
      <c r="AD22" s="189">
        <f t="shared" si="14"/>
        <v>0</v>
      </c>
      <c r="AE22" s="261">
        <f t="shared" si="15"/>
        <v>0</v>
      </c>
      <c r="AF22" s="190"/>
      <c r="AG22" s="204"/>
      <c r="AH22" s="204"/>
      <c r="AI22" s="190"/>
      <c r="AJ22" s="204"/>
      <c r="AK22" s="204"/>
      <c r="AL22" s="190"/>
      <c r="AM22" s="204"/>
      <c r="AN22" s="204"/>
      <c r="AO22" s="190"/>
      <c r="AP22" s="204"/>
      <c r="AQ22" s="204"/>
      <c r="AR22" s="189">
        <f t="shared" si="16"/>
        <v>0</v>
      </c>
      <c r="AS22" s="189">
        <f t="shared" si="17"/>
        <v>0</v>
      </c>
      <c r="AT22" s="261">
        <f t="shared" si="18"/>
        <v>0</v>
      </c>
    </row>
    <row r="23" spans="1:46" s="38" customFormat="1" ht="24" customHeight="1" x14ac:dyDescent="0.25">
      <c r="A23" s="65" t="s">
        <v>205</v>
      </c>
      <c r="B23" s="190"/>
      <c r="C23" s="204"/>
      <c r="D23" s="204"/>
      <c r="E23" s="190"/>
      <c r="F23" s="204"/>
      <c r="G23" s="204"/>
      <c r="H23" s="190"/>
      <c r="I23" s="204"/>
      <c r="J23" s="204"/>
      <c r="K23" s="190"/>
      <c r="L23" s="204"/>
      <c r="M23" s="204"/>
      <c r="N23" s="189">
        <f t="shared" si="10"/>
        <v>0</v>
      </c>
      <c r="O23" s="189">
        <f t="shared" si="11"/>
        <v>0</v>
      </c>
      <c r="P23" s="261">
        <f t="shared" si="12"/>
        <v>0</v>
      </c>
      <c r="Q23" s="190"/>
      <c r="R23" s="204"/>
      <c r="S23" s="204"/>
      <c r="T23" s="190"/>
      <c r="U23" s="204"/>
      <c r="V23" s="204"/>
      <c r="W23" s="190"/>
      <c r="X23" s="204"/>
      <c r="Y23" s="204"/>
      <c r="Z23" s="190"/>
      <c r="AA23" s="204"/>
      <c r="AB23" s="204"/>
      <c r="AC23" s="189">
        <f t="shared" si="13"/>
        <v>0</v>
      </c>
      <c r="AD23" s="189">
        <f t="shared" si="14"/>
        <v>0</v>
      </c>
      <c r="AE23" s="261">
        <f t="shared" si="15"/>
        <v>0</v>
      </c>
      <c r="AF23" s="190"/>
      <c r="AG23" s="204"/>
      <c r="AH23" s="204"/>
      <c r="AI23" s="190"/>
      <c r="AJ23" s="204"/>
      <c r="AK23" s="204"/>
      <c r="AL23" s="190"/>
      <c r="AM23" s="204"/>
      <c r="AN23" s="204"/>
      <c r="AO23" s="190"/>
      <c r="AP23" s="204"/>
      <c r="AQ23" s="204"/>
      <c r="AR23" s="189">
        <f t="shared" si="16"/>
        <v>0</v>
      </c>
      <c r="AS23" s="189">
        <f t="shared" si="17"/>
        <v>0</v>
      </c>
      <c r="AT23" s="261">
        <f t="shared" si="18"/>
        <v>0</v>
      </c>
    </row>
    <row r="24" spans="1:46" s="38" customFormat="1" ht="24" customHeight="1" x14ac:dyDescent="0.25">
      <c r="A24" s="64" t="s">
        <v>186</v>
      </c>
      <c r="B24" s="190"/>
      <c r="C24" s="204"/>
      <c r="D24" s="204"/>
      <c r="E24" s="190"/>
      <c r="F24" s="204"/>
      <c r="G24" s="204"/>
      <c r="H24" s="190"/>
      <c r="I24" s="204"/>
      <c r="J24" s="204"/>
      <c r="K24" s="190"/>
      <c r="L24" s="204"/>
      <c r="M24" s="204"/>
      <c r="N24" s="189">
        <f t="shared" si="10"/>
        <v>0</v>
      </c>
      <c r="O24" s="189">
        <f t="shared" si="11"/>
        <v>0</v>
      </c>
      <c r="P24" s="261">
        <f t="shared" si="12"/>
        <v>0</v>
      </c>
      <c r="Q24" s="190"/>
      <c r="R24" s="204"/>
      <c r="S24" s="204"/>
      <c r="T24" s="190"/>
      <c r="U24" s="204"/>
      <c r="V24" s="204"/>
      <c r="W24" s="190"/>
      <c r="X24" s="204"/>
      <c r="Y24" s="204"/>
      <c r="Z24" s="190"/>
      <c r="AA24" s="204"/>
      <c r="AB24" s="204"/>
      <c r="AC24" s="189">
        <f t="shared" si="13"/>
        <v>0</v>
      </c>
      <c r="AD24" s="189">
        <f t="shared" si="14"/>
        <v>0</v>
      </c>
      <c r="AE24" s="261">
        <f t="shared" si="15"/>
        <v>0</v>
      </c>
      <c r="AF24" s="190"/>
      <c r="AG24" s="204"/>
      <c r="AH24" s="204"/>
      <c r="AI24" s="190"/>
      <c r="AJ24" s="204"/>
      <c r="AK24" s="204"/>
      <c r="AL24" s="190"/>
      <c r="AM24" s="204"/>
      <c r="AN24" s="204"/>
      <c r="AO24" s="190"/>
      <c r="AP24" s="204"/>
      <c r="AQ24" s="204"/>
      <c r="AR24" s="189">
        <f t="shared" si="16"/>
        <v>0</v>
      </c>
      <c r="AS24" s="189">
        <f t="shared" si="17"/>
        <v>0</v>
      </c>
      <c r="AT24" s="261">
        <f t="shared" si="18"/>
        <v>0</v>
      </c>
    </row>
  </sheetData>
  <mergeCells count="22">
    <mergeCell ref="A1:A3"/>
    <mergeCell ref="B1:AT1"/>
    <mergeCell ref="W4:Y4"/>
    <mergeCell ref="Z4:AB4"/>
    <mergeCell ref="AC4:AE4"/>
    <mergeCell ref="AF3:AT3"/>
    <mergeCell ref="AF4:AH4"/>
    <mergeCell ref="AI4:AK4"/>
    <mergeCell ref="AL4:AN4"/>
    <mergeCell ref="AO4:AQ4"/>
    <mergeCell ref="AR4:AT4"/>
    <mergeCell ref="B2:AT2"/>
    <mergeCell ref="A4:A5"/>
    <mergeCell ref="B4:D4"/>
    <mergeCell ref="E4:G4"/>
    <mergeCell ref="H4:J4"/>
    <mergeCell ref="K4:M4"/>
    <mergeCell ref="N4:P4"/>
    <mergeCell ref="B3:P3"/>
    <mergeCell ref="Q3:AE3"/>
    <mergeCell ref="Q4:S4"/>
    <mergeCell ref="T4:V4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S4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1" sqref="E21"/>
    </sheetView>
  </sheetViews>
  <sheetFormatPr defaultColWidth="8.85546875" defaultRowHeight="15.75" x14ac:dyDescent="0.25"/>
  <cols>
    <col min="1" max="1" width="57.85546875" style="15" customWidth="1"/>
    <col min="2" max="4" width="8.85546875" style="13"/>
    <col min="5" max="5" width="13" style="13" customWidth="1"/>
    <col min="6" max="16384" width="8.85546875" style="13"/>
  </cols>
  <sheetData>
    <row r="1" spans="1:19" ht="27" customHeight="1" x14ac:dyDescent="0.25">
      <c r="A1" s="93" t="s">
        <v>109</v>
      </c>
      <c r="B1" s="420"/>
      <c r="C1" s="420"/>
      <c r="D1" s="421"/>
      <c r="E1" s="421"/>
      <c r="F1" s="421"/>
      <c r="G1" s="421"/>
      <c r="H1" s="420"/>
      <c r="I1" s="420"/>
      <c r="J1" s="421"/>
      <c r="K1" s="421"/>
      <c r="L1" s="421"/>
      <c r="M1" s="421"/>
      <c r="N1" s="420"/>
      <c r="O1" s="421"/>
      <c r="P1" s="421"/>
      <c r="Q1" s="421"/>
      <c r="R1" s="421"/>
      <c r="S1" s="421"/>
    </row>
    <row r="2" spans="1:19" ht="27.75" customHeight="1" x14ac:dyDescent="0.25">
      <c r="A2" s="94"/>
      <c r="B2" s="400" t="s">
        <v>197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2"/>
    </row>
    <row r="3" spans="1:19" ht="15.6" customHeight="1" x14ac:dyDescent="0.25">
      <c r="A3" s="405"/>
      <c r="B3" s="372" t="s">
        <v>10</v>
      </c>
      <c r="C3" s="373"/>
      <c r="D3" s="373"/>
      <c r="E3" s="373"/>
      <c r="F3" s="373"/>
      <c r="G3" s="374"/>
      <c r="H3" s="372" t="s">
        <v>11</v>
      </c>
      <c r="I3" s="373"/>
      <c r="J3" s="373"/>
      <c r="K3" s="374"/>
      <c r="L3" s="243"/>
      <c r="M3" s="243"/>
      <c r="N3" s="372" t="s">
        <v>164</v>
      </c>
      <c r="O3" s="373"/>
      <c r="P3" s="373"/>
      <c r="Q3" s="373"/>
      <c r="R3" s="373"/>
      <c r="S3" s="374"/>
    </row>
    <row r="4" spans="1:19" s="205" customFormat="1" ht="15.6" customHeight="1" x14ac:dyDescent="0.25">
      <c r="A4" s="444"/>
      <c r="B4" s="442" t="s">
        <v>363</v>
      </c>
      <c r="C4" s="443"/>
      <c r="D4" s="442" t="s">
        <v>362</v>
      </c>
      <c r="E4" s="443"/>
      <c r="F4" s="442" t="s">
        <v>364</v>
      </c>
      <c r="G4" s="443"/>
      <c r="H4" s="442" t="s">
        <v>363</v>
      </c>
      <c r="I4" s="443"/>
      <c r="J4" s="442" t="s">
        <v>362</v>
      </c>
      <c r="K4" s="443"/>
      <c r="L4" s="442" t="s">
        <v>364</v>
      </c>
      <c r="M4" s="443"/>
      <c r="N4" s="442" t="s">
        <v>363</v>
      </c>
      <c r="O4" s="443"/>
      <c r="P4" s="442" t="s">
        <v>362</v>
      </c>
      <c r="Q4" s="443"/>
      <c r="R4" s="442" t="s">
        <v>364</v>
      </c>
      <c r="S4" s="443"/>
    </row>
    <row r="5" spans="1:19" x14ac:dyDescent="0.25">
      <c r="A5" s="405"/>
      <c r="B5" s="179" t="s">
        <v>12</v>
      </c>
      <c r="C5" s="179" t="s">
        <v>13</v>
      </c>
      <c r="D5" s="232" t="s">
        <v>12</v>
      </c>
      <c r="E5" s="232" t="s">
        <v>13</v>
      </c>
      <c r="F5" s="232" t="s">
        <v>12</v>
      </c>
      <c r="G5" s="232" t="s">
        <v>13</v>
      </c>
      <c r="H5" s="179" t="s">
        <v>12</v>
      </c>
      <c r="I5" s="179" t="s">
        <v>13</v>
      </c>
      <c r="J5" s="232" t="s">
        <v>12</v>
      </c>
      <c r="K5" s="232" t="s">
        <v>13</v>
      </c>
      <c r="L5" s="232" t="s">
        <v>12</v>
      </c>
      <c r="M5" s="232" t="s">
        <v>13</v>
      </c>
      <c r="N5" s="232" t="s">
        <v>12</v>
      </c>
      <c r="O5" s="232" t="s">
        <v>13</v>
      </c>
      <c r="P5" s="232" t="s">
        <v>12</v>
      </c>
      <c r="Q5" s="232" t="s">
        <v>13</v>
      </c>
      <c r="R5" s="232" t="s">
        <v>12</v>
      </c>
      <c r="S5" s="232" t="s">
        <v>13</v>
      </c>
    </row>
    <row r="6" spans="1:19" s="21" customFormat="1" ht="28.5" customHeight="1" x14ac:dyDescent="0.25">
      <c r="A6" s="31" t="s">
        <v>139</v>
      </c>
      <c r="B6" s="100">
        <v>1</v>
      </c>
      <c r="C6" s="98">
        <f>B6/N6</f>
        <v>0.5</v>
      </c>
      <c r="D6" s="100">
        <v>1</v>
      </c>
      <c r="E6" s="98">
        <f>D6/P6</f>
        <v>0.5</v>
      </c>
      <c r="F6" s="283">
        <f>B6+D6</f>
        <v>2</v>
      </c>
      <c r="G6" s="328">
        <f>F6/R6</f>
        <v>0.5</v>
      </c>
      <c r="H6" s="100">
        <v>1</v>
      </c>
      <c r="I6" s="98" t="e">
        <f>H6/T6</f>
        <v>#DIV/0!</v>
      </c>
      <c r="J6" s="100">
        <v>1</v>
      </c>
      <c r="K6" s="98" t="e">
        <f>J6/V6</f>
        <v>#DIV/0!</v>
      </c>
      <c r="L6" s="283">
        <f>H6+J6</f>
        <v>2</v>
      </c>
      <c r="M6" s="328" t="e">
        <f>L6/X6</f>
        <v>#DIV/0!</v>
      </c>
      <c r="N6" s="318">
        <f>B6+H6</f>
        <v>2</v>
      </c>
      <c r="O6" s="318" t="e">
        <f t="shared" ref="O6:O49" si="0">C6+I6</f>
        <v>#DIV/0!</v>
      </c>
      <c r="P6" s="318">
        <f t="shared" ref="P6:S21" si="1">D6+J6</f>
        <v>2</v>
      </c>
      <c r="Q6" s="318" t="e">
        <f t="shared" si="1"/>
        <v>#DIV/0!</v>
      </c>
      <c r="R6" s="201">
        <f>N6+P6</f>
        <v>4</v>
      </c>
      <c r="S6" s="128" t="e">
        <f t="shared" si="1"/>
        <v>#DIV/0!</v>
      </c>
    </row>
    <row r="7" spans="1:19" ht="18.75" customHeight="1" x14ac:dyDescent="0.25">
      <c r="A7" s="33" t="s">
        <v>51</v>
      </c>
      <c r="B7" s="99"/>
      <c r="C7" s="52">
        <f>B7/N6</f>
        <v>0</v>
      </c>
      <c r="D7" s="99"/>
      <c r="E7" s="98" t="e">
        <f t="shared" ref="E7:E49" si="2">D7/P7</f>
        <v>#DIV/0!</v>
      </c>
      <c r="F7" s="283">
        <f>B7+D7</f>
        <v>0</v>
      </c>
      <c r="G7" s="328" t="e">
        <f t="shared" ref="G7:G49" si="3">F7/R7</f>
        <v>#DIV/0!</v>
      </c>
      <c r="H7" s="99"/>
      <c r="I7" s="52" t="e">
        <f>H7/T6</f>
        <v>#DIV/0!</v>
      </c>
      <c r="J7" s="99"/>
      <c r="K7" s="98" t="e">
        <f t="shared" ref="K7:K49" si="4">J7/V7</f>
        <v>#DIV/0!</v>
      </c>
      <c r="L7" s="283">
        <f>H7+J7</f>
        <v>0</v>
      </c>
      <c r="M7" s="328" t="e">
        <f t="shared" ref="M7:M49" si="5">L7/X7</f>
        <v>#DIV/0!</v>
      </c>
      <c r="N7" s="318">
        <f t="shared" ref="N7:N49" si="6">B7+H7</f>
        <v>0</v>
      </c>
      <c r="O7" s="318" t="e">
        <f t="shared" si="0"/>
        <v>#DIV/0!</v>
      </c>
      <c r="P7" s="318">
        <f t="shared" ref="P7:P49" si="7">D7+J7</f>
        <v>0</v>
      </c>
      <c r="Q7" s="318" t="e">
        <f t="shared" ref="Q7:Q49" si="8">E7+K7</f>
        <v>#DIV/0!</v>
      </c>
      <c r="R7" s="201">
        <f>N7+P7</f>
        <v>0</v>
      </c>
      <c r="S7" s="128" t="e">
        <f t="shared" si="1"/>
        <v>#DIV/0!</v>
      </c>
    </row>
    <row r="8" spans="1:19" s="19" customFormat="1" ht="48" customHeight="1" x14ac:dyDescent="0.25">
      <c r="A8" s="50" t="s">
        <v>110</v>
      </c>
      <c r="B8" s="142">
        <f>B11+B31</f>
        <v>0</v>
      </c>
      <c r="C8" s="162" t="e">
        <f>B8/N8</f>
        <v>#DIV/0!</v>
      </c>
      <c r="D8" s="142">
        <f>D11+D31</f>
        <v>0</v>
      </c>
      <c r="E8" s="98" t="e">
        <f t="shared" si="2"/>
        <v>#DIV/0!</v>
      </c>
      <c r="F8" s="196">
        <f>F11+F31</f>
        <v>0</v>
      </c>
      <c r="G8" s="188" t="e">
        <f t="shared" si="3"/>
        <v>#DIV/0!</v>
      </c>
      <c r="H8" s="142">
        <f>H11+H31</f>
        <v>0</v>
      </c>
      <c r="I8" s="162" t="e">
        <f>H8/T8</f>
        <v>#DIV/0!</v>
      </c>
      <c r="J8" s="142">
        <f>J11+J31</f>
        <v>0</v>
      </c>
      <c r="K8" s="98" t="e">
        <f t="shared" si="4"/>
        <v>#DIV/0!</v>
      </c>
      <c r="L8" s="196">
        <f>L11+L31</f>
        <v>0</v>
      </c>
      <c r="M8" s="188" t="e">
        <f t="shared" si="5"/>
        <v>#DIV/0!</v>
      </c>
      <c r="N8" s="128">
        <f t="shared" si="6"/>
        <v>0</v>
      </c>
      <c r="O8" s="128" t="e">
        <f t="shared" si="0"/>
        <v>#DIV/0!</v>
      </c>
      <c r="P8" s="128">
        <f t="shared" si="7"/>
        <v>0</v>
      </c>
      <c r="Q8" s="128" t="e">
        <f t="shared" si="8"/>
        <v>#DIV/0!</v>
      </c>
      <c r="R8" s="196">
        <f>R11+R31</f>
        <v>0</v>
      </c>
      <c r="S8" s="128" t="e">
        <f t="shared" si="1"/>
        <v>#DIV/0!</v>
      </c>
    </row>
    <row r="9" spans="1:19" ht="18.75" customHeight="1" x14ac:dyDescent="0.25">
      <c r="A9" s="33" t="s">
        <v>52</v>
      </c>
      <c r="B9" s="100"/>
      <c r="C9" s="98" t="e">
        <f>B9/N8</f>
        <v>#DIV/0!</v>
      </c>
      <c r="D9" s="100"/>
      <c r="E9" s="98" t="e">
        <f t="shared" si="2"/>
        <v>#DIV/0!</v>
      </c>
      <c r="F9" s="283">
        <f>B9+D9</f>
        <v>0</v>
      </c>
      <c r="G9" s="328" t="e">
        <f t="shared" si="3"/>
        <v>#DIV/0!</v>
      </c>
      <c r="H9" s="100"/>
      <c r="I9" s="98" t="e">
        <f>H9/T8</f>
        <v>#DIV/0!</v>
      </c>
      <c r="J9" s="100"/>
      <c r="K9" s="98" t="e">
        <f t="shared" si="4"/>
        <v>#DIV/0!</v>
      </c>
      <c r="L9" s="283">
        <f>H9+J9</f>
        <v>0</v>
      </c>
      <c r="M9" s="328" t="e">
        <f t="shared" si="5"/>
        <v>#DIV/0!</v>
      </c>
      <c r="N9" s="318">
        <f t="shared" si="6"/>
        <v>0</v>
      </c>
      <c r="O9" s="318" t="e">
        <f t="shared" si="0"/>
        <v>#DIV/0!</v>
      </c>
      <c r="P9" s="318">
        <f t="shared" si="7"/>
        <v>0</v>
      </c>
      <c r="Q9" s="318" t="e">
        <f t="shared" si="8"/>
        <v>#DIV/0!</v>
      </c>
      <c r="R9" s="201">
        <f>N9+P9</f>
        <v>0</v>
      </c>
      <c r="S9" s="128" t="e">
        <f t="shared" si="1"/>
        <v>#DIV/0!</v>
      </c>
    </row>
    <row r="10" spans="1:19" ht="18.75" customHeight="1" x14ac:dyDescent="0.25">
      <c r="A10" s="33" t="s">
        <v>53</v>
      </c>
      <c r="B10" s="100"/>
      <c r="C10" s="98" t="e">
        <f>B10/N8</f>
        <v>#DIV/0!</v>
      </c>
      <c r="D10" s="100"/>
      <c r="E10" s="98" t="e">
        <f t="shared" si="2"/>
        <v>#DIV/0!</v>
      </c>
      <c r="F10" s="283">
        <f>B10+D10</f>
        <v>0</v>
      </c>
      <c r="G10" s="328" t="e">
        <f t="shared" si="3"/>
        <v>#DIV/0!</v>
      </c>
      <c r="H10" s="100"/>
      <c r="I10" s="98" t="e">
        <f>H10/T8</f>
        <v>#DIV/0!</v>
      </c>
      <c r="J10" s="100"/>
      <c r="K10" s="98" t="e">
        <f t="shared" si="4"/>
        <v>#DIV/0!</v>
      </c>
      <c r="L10" s="283">
        <f>H10+J10</f>
        <v>0</v>
      </c>
      <c r="M10" s="328" t="e">
        <f t="shared" si="5"/>
        <v>#DIV/0!</v>
      </c>
      <c r="N10" s="318">
        <f t="shared" si="6"/>
        <v>0</v>
      </c>
      <c r="O10" s="318" t="e">
        <f t="shared" si="0"/>
        <v>#DIV/0!</v>
      </c>
      <c r="P10" s="318">
        <f t="shared" si="7"/>
        <v>0</v>
      </c>
      <c r="Q10" s="318" t="e">
        <f t="shared" si="8"/>
        <v>#DIV/0!</v>
      </c>
      <c r="R10" s="201">
        <f>N10+P10</f>
        <v>0</v>
      </c>
      <c r="S10" s="128" t="e">
        <f t="shared" si="1"/>
        <v>#DIV/0!</v>
      </c>
    </row>
    <row r="11" spans="1:19" ht="36" customHeight="1" x14ac:dyDescent="0.25">
      <c r="A11" s="32" t="s">
        <v>295</v>
      </c>
      <c r="B11" s="110">
        <f>B12+B13+B14+B15+B16+B21+B22</f>
        <v>0</v>
      </c>
      <c r="C11" s="80" t="e">
        <f>B11/N11</f>
        <v>#DIV/0!</v>
      </c>
      <c r="D11" s="110">
        <f>D12+D13+D14+D15+D16+D21+D22</f>
        <v>0</v>
      </c>
      <c r="E11" s="98" t="e">
        <f t="shared" si="2"/>
        <v>#DIV/0!</v>
      </c>
      <c r="F11" s="201">
        <f>F12+F13+F14+F15+F16+F21+F22</f>
        <v>0</v>
      </c>
      <c r="G11" s="188" t="e">
        <f t="shared" si="3"/>
        <v>#DIV/0!</v>
      </c>
      <c r="H11" s="110">
        <f>H12+H13+H14+H15+H16+H21+H22</f>
        <v>0</v>
      </c>
      <c r="I11" s="80" t="e">
        <f>H11/T11</f>
        <v>#DIV/0!</v>
      </c>
      <c r="J11" s="110">
        <f>J12+J13+J14+J15+J16+J21+J22</f>
        <v>0</v>
      </c>
      <c r="K11" s="98" t="e">
        <f t="shared" si="4"/>
        <v>#DIV/0!</v>
      </c>
      <c r="L11" s="201">
        <f>L12+L13+L14+L15+L16+L21+L22</f>
        <v>0</v>
      </c>
      <c r="M11" s="188" t="e">
        <f t="shared" si="5"/>
        <v>#DIV/0!</v>
      </c>
      <c r="N11" s="128">
        <f t="shared" si="6"/>
        <v>0</v>
      </c>
      <c r="O11" s="128" t="e">
        <f t="shared" si="0"/>
        <v>#DIV/0!</v>
      </c>
      <c r="P11" s="128">
        <f t="shared" si="7"/>
        <v>0</v>
      </c>
      <c r="Q11" s="128" t="e">
        <f t="shared" si="8"/>
        <v>#DIV/0!</v>
      </c>
      <c r="R11" s="201">
        <f>R12+R13+R14+R15+R16+R21+R22</f>
        <v>0</v>
      </c>
      <c r="S11" s="128" t="e">
        <f t="shared" si="1"/>
        <v>#DIV/0!</v>
      </c>
    </row>
    <row r="12" spans="1:19" s="19" customFormat="1" ht="18.75" customHeight="1" x14ac:dyDescent="0.25">
      <c r="A12" s="33" t="s">
        <v>52</v>
      </c>
      <c r="B12" s="49"/>
      <c r="C12" s="98" t="e">
        <f>B12/N11</f>
        <v>#DIV/0!</v>
      </c>
      <c r="D12" s="49"/>
      <c r="E12" s="98" t="e">
        <f t="shared" si="2"/>
        <v>#DIV/0!</v>
      </c>
      <c r="F12" s="283">
        <f t="shared" ref="F12:F46" si="9">B12+D12</f>
        <v>0</v>
      </c>
      <c r="G12" s="328" t="e">
        <f t="shared" si="3"/>
        <v>#DIV/0!</v>
      </c>
      <c r="H12" s="49"/>
      <c r="I12" s="98" t="e">
        <f>H12/T11</f>
        <v>#DIV/0!</v>
      </c>
      <c r="J12" s="49"/>
      <c r="K12" s="98" t="e">
        <f t="shared" si="4"/>
        <v>#DIV/0!</v>
      </c>
      <c r="L12" s="283">
        <f t="shared" ref="L12:L15" si="10">H12+J12</f>
        <v>0</v>
      </c>
      <c r="M12" s="328" t="e">
        <f t="shared" si="5"/>
        <v>#DIV/0!</v>
      </c>
      <c r="N12" s="318">
        <f t="shared" si="6"/>
        <v>0</v>
      </c>
      <c r="O12" s="318" t="e">
        <f t="shared" si="0"/>
        <v>#DIV/0!</v>
      </c>
      <c r="P12" s="318">
        <f t="shared" si="7"/>
        <v>0</v>
      </c>
      <c r="Q12" s="318" t="e">
        <f t="shared" si="8"/>
        <v>#DIV/0!</v>
      </c>
      <c r="R12" s="201">
        <f t="shared" ref="R12:R15" si="11">N12+P12</f>
        <v>0</v>
      </c>
      <c r="S12" s="128" t="e">
        <f t="shared" si="1"/>
        <v>#DIV/0!</v>
      </c>
    </row>
    <row r="13" spans="1:19" s="19" customFormat="1" ht="18.75" customHeight="1" x14ac:dyDescent="0.25">
      <c r="A13" s="33" t="s">
        <v>53</v>
      </c>
      <c r="B13" s="100"/>
      <c r="C13" s="98" t="e">
        <f>B13/N11</f>
        <v>#DIV/0!</v>
      </c>
      <c r="D13" s="100"/>
      <c r="E13" s="98" t="e">
        <f t="shared" si="2"/>
        <v>#DIV/0!</v>
      </c>
      <c r="F13" s="283">
        <f t="shared" si="9"/>
        <v>0</v>
      </c>
      <c r="G13" s="328" t="e">
        <f t="shared" si="3"/>
        <v>#DIV/0!</v>
      </c>
      <c r="H13" s="100"/>
      <c r="I13" s="98" t="e">
        <f>H13/T11</f>
        <v>#DIV/0!</v>
      </c>
      <c r="J13" s="100"/>
      <c r="K13" s="98" t="e">
        <f t="shared" si="4"/>
        <v>#DIV/0!</v>
      </c>
      <c r="L13" s="283">
        <f t="shared" si="10"/>
        <v>0</v>
      </c>
      <c r="M13" s="328" t="e">
        <f t="shared" si="5"/>
        <v>#DIV/0!</v>
      </c>
      <c r="N13" s="318">
        <f t="shared" si="6"/>
        <v>0</v>
      </c>
      <c r="O13" s="318" t="e">
        <f t="shared" si="0"/>
        <v>#DIV/0!</v>
      </c>
      <c r="P13" s="318">
        <f t="shared" si="7"/>
        <v>0</v>
      </c>
      <c r="Q13" s="318" t="e">
        <f t="shared" si="8"/>
        <v>#DIV/0!</v>
      </c>
      <c r="R13" s="201">
        <f t="shared" si="11"/>
        <v>0</v>
      </c>
      <c r="S13" s="128" t="e">
        <f t="shared" si="1"/>
        <v>#DIV/0!</v>
      </c>
    </row>
    <row r="14" spans="1:19" s="19" customFormat="1" ht="18.75" customHeight="1" x14ac:dyDescent="0.25">
      <c r="A14" s="51" t="s">
        <v>24</v>
      </c>
      <c r="B14" s="100"/>
      <c r="C14" s="98" t="e">
        <f>B14/N11</f>
        <v>#DIV/0!</v>
      </c>
      <c r="D14" s="100"/>
      <c r="E14" s="98" t="e">
        <f t="shared" si="2"/>
        <v>#DIV/0!</v>
      </c>
      <c r="F14" s="283">
        <f t="shared" si="9"/>
        <v>0</v>
      </c>
      <c r="G14" s="328" t="e">
        <f t="shared" si="3"/>
        <v>#DIV/0!</v>
      </c>
      <c r="H14" s="100"/>
      <c r="I14" s="98" t="e">
        <f>H14/T11</f>
        <v>#DIV/0!</v>
      </c>
      <c r="J14" s="100"/>
      <c r="K14" s="98" t="e">
        <f t="shared" si="4"/>
        <v>#DIV/0!</v>
      </c>
      <c r="L14" s="283">
        <f t="shared" si="10"/>
        <v>0</v>
      </c>
      <c r="M14" s="328" t="e">
        <f t="shared" si="5"/>
        <v>#DIV/0!</v>
      </c>
      <c r="N14" s="318">
        <f t="shared" si="6"/>
        <v>0</v>
      </c>
      <c r="O14" s="318" t="e">
        <f t="shared" si="0"/>
        <v>#DIV/0!</v>
      </c>
      <c r="P14" s="318">
        <f t="shared" si="7"/>
        <v>0</v>
      </c>
      <c r="Q14" s="318" t="e">
        <f t="shared" si="8"/>
        <v>#DIV/0!</v>
      </c>
      <c r="R14" s="201">
        <f t="shared" si="11"/>
        <v>0</v>
      </c>
      <c r="S14" s="128" t="e">
        <f t="shared" si="1"/>
        <v>#DIV/0!</v>
      </c>
    </row>
    <row r="15" spans="1:19" s="62" customFormat="1" ht="16.5" customHeight="1" x14ac:dyDescent="0.25">
      <c r="A15" s="66" t="s">
        <v>23</v>
      </c>
      <c r="B15" s="96"/>
      <c r="C15" s="80" t="e">
        <f>B15/N11</f>
        <v>#DIV/0!</v>
      </c>
      <c r="D15" s="96"/>
      <c r="E15" s="98" t="e">
        <f t="shared" si="2"/>
        <v>#DIV/0!</v>
      </c>
      <c r="F15" s="283">
        <f t="shared" si="9"/>
        <v>0</v>
      </c>
      <c r="G15" s="328" t="e">
        <f t="shared" si="3"/>
        <v>#DIV/0!</v>
      </c>
      <c r="H15" s="96"/>
      <c r="I15" s="80" t="e">
        <f>H15/T11</f>
        <v>#DIV/0!</v>
      </c>
      <c r="J15" s="96"/>
      <c r="K15" s="98" t="e">
        <f t="shared" si="4"/>
        <v>#DIV/0!</v>
      </c>
      <c r="L15" s="283">
        <f t="shared" si="10"/>
        <v>0</v>
      </c>
      <c r="M15" s="328" t="e">
        <f t="shared" si="5"/>
        <v>#DIV/0!</v>
      </c>
      <c r="N15" s="318">
        <f t="shared" si="6"/>
        <v>0</v>
      </c>
      <c r="O15" s="318" t="e">
        <f t="shared" si="0"/>
        <v>#DIV/0!</v>
      </c>
      <c r="P15" s="318">
        <f t="shared" si="7"/>
        <v>0</v>
      </c>
      <c r="Q15" s="318" t="e">
        <f t="shared" si="8"/>
        <v>#DIV/0!</v>
      </c>
      <c r="R15" s="201">
        <f t="shared" si="11"/>
        <v>0</v>
      </c>
      <c r="S15" s="128" t="e">
        <f t="shared" si="1"/>
        <v>#DIV/0!</v>
      </c>
    </row>
    <row r="16" spans="1:19" s="62" customFormat="1" ht="17.25" customHeight="1" x14ac:dyDescent="0.25">
      <c r="A16" s="66" t="s">
        <v>118</v>
      </c>
      <c r="B16" s="110">
        <f>B17+B19</f>
        <v>0</v>
      </c>
      <c r="C16" s="80" t="e">
        <f>B16/N11</f>
        <v>#DIV/0!</v>
      </c>
      <c r="D16" s="110">
        <f>D17+D19</f>
        <v>0</v>
      </c>
      <c r="E16" s="98" t="e">
        <f t="shared" si="2"/>
        <v>#DIV/0!</v>
      </c>
      <c r="F16" s="201">
        <f>F17+F19</f>
        <v>0</v>
      </c>
      <c r="G16" s="188" t="e">
        <f t="shared" si="3"/>
        <v>#DIV/0!</v>
      </c>
      <c r="H16" s="110">
        <f>H17+H19</f>
        <v>0</v>
      </c>
      <c r="I16" s="80" t="e">
        <f>H16/T11</f>
        <v>#DIV/0!</v>
      </c>
      <c r="J16" s="110">
        <f>J17+J19</f>
        <v>0</v>
      </c>
      <c r="K16" s="98" t="e">
        <f t="shared" si="4"/>
        <v>#DIV/0!</v>
      </c>
      <c r="L16" s="201">
        <f>L17+L19</f>
        <v>0</v>
      </c>
      <c r="M16" s="188" t="e">
        <f t="shared" si="5"/>
        <v>#DIV/0!</v>
      </c>
      <c r="N16" s="128">
        <f t="shared" si="6"/>
        <v>0</v>
      </c>
      <c r="O16" s="128" t="e">
        <f t="shared" si="0"/>
        <v>#DIV/0!</v>
      </c>
      <c r="P16" s="128">
        <f t="shared" si="7"/>
        <v>0</v>
      </c>
      <c r="Q16" s="128" t="e">
        <f t="shared" si="8"/>
        <v>#DIV/0!</v>
      </c>
      <c r="R16" s="201">
        <f>R17+R19</f>
        <v>0</v>
      </c>
      <c r="S16" s="128" t="e">
        <f t="shared" si="1"/>
        <v>#DIV/0!</v>
      </c>
    </row>
    <row r="17" spans="1:19" s="62" customFormat="1" ht="20.25" customHeight="1" x14ac:dyDescent="0.25">
      <c r="A17" s="54" t="s">
        <v>149</v>
      </c>
      <c r="B17" s="96"/>
      <c r="C17" s="80" t="e">
        <f>B17/N11</f>
        <v>#DIV/0!</v>
      </c>
      <c r="D17" s="96"/>
      <c r="E17" s="98" t="e">
        <f t="shared" si="2"/>
        <v>#DIV/0!</v>
      </c>
      <c r="F17" s="283">
        <f t="shared" si="9"/>
        <v>0</v>
      </c>
      <c r="G17" s="328" t="e">
        <f t="shared" si="3"/>
        <v>#DIV/0!</v>
      </c>
      <c r="H17" s="96"/>
      <c r="I17" s="80" t="e">
        <f>H17/T11</f>
        <v>#DIV/0!</v>
      </c>
      <c r="J17" s="96"/>
      <c r="K17" s="98" t="e">
        <f t="shared" si="4"/>
        <v>#DIV/0!</v>
      </c>
      <c r="L17" s="283">
        <f t="shared" ref="L17:L30" si="12">H17+J17</f>
        <v>0</v>
      </c>
      <c r="M17" s="328" t="e">
        <f t="shared" si="5"/>
        <v>#DIV/0!</v>
      </c>
      <c r="N17" s="318">
        <f t="shared" si="6"/>
        <v>0</v>
      </c>
      <c r="O17" s="318" t="e">
        <f t="shared" si="0"/>
        <v>#DIV/0!</v>
      </c>
      <c r="P17" s="318">
        <f t="shared" si="7"/>
        <v>0</v>
      </c>
      <c r="Q17" s="318" t="e">
        <f t="shared" si="8"/>
        <v>#DIV/0!</v>
      </c>
      <c r="R17" s="201">
        <f t="shared" ref="R17:R30" si="13">N17+P17</f>
        <v>0</v>
      </c>
      <c r="S17" s="128" t="e">
        <f t="shared" si="1"/>
        <v>#DIV/0!</v>
      </c>
    </row>
    <row r="18" spans="1:19" s="62" customFormat="1" ht="18.75" customHeight="1" x14ac:dyDescent="0.25">
      <c r="A18" s="63" t="s">
        <v>54</v>
      </c>
      <c r="B18" s="96"/>
      <c r="C18" s="80" t="e">
        <f>B18/N17</f>
        <v>#DIV/0!</v>
      </c>
      <c r="D18" s="96"/>
      <c r="E18" s="98" t="e">
        <f t="shared" si="2"/>
        <v>#DIV/0!</v>
      </c>
      <c r="F18" s="283">
        <f t="shared" si="9"/>
        <v>0</v>
      </c>
      <c r="G18" s="328" t="e">
        <f t="shared" si="3"/>
        <v>#DIV/0!</v>
      </c>
      <c r="H18" s="96"/>
      <c r="I18" s="80" t="e">
        <f>H18/T17</f>
        <v>#DIV/0!</v>
      </c>
      <c r="J18" s="96"/>
      <c r="K18" s="98" t="e">
        <f t="shared" si="4"/>
        <v>#DIV/0!</v>
      </c>
      <c r="L18" s="283">
        <f t="shared" si="12"/>
        <v>0</v>
      </c>
      <c r="M18" s="328" t="e">
        <f t="shared" si="5"/>
        <v>#DIV/0!</v>
      </c>
      <c r="N18" s="318">
        <f t="shared" si="6"/>
        <v>0</v>
      </c>
      <c r="O18" s="318" t="e">
        <f t="shared" si="0"/>
        <v>#DIV/0!</v>
      </c>
      <c r="P18" s="318">
        <f t="shared" si="7"/>
        <v>0</v>
      </c>
      <c r="Q18" s="318" t="e">
        <f t="shared" si="8"/>
        <v>#DIV/0!</v>
      </c>
      <c r="R18" s="201">
        <f t="shared" si="13"/>
        <v>0</v>
      </c>
      <c r="S18" s="128" t="e">
        <f t="shared" si="1"/>
        <v>#DIV/0!</v>
      </c>
    </row>
    <row r="19" spans="1:19" s="62" customFormat="1" ht="29.25" customHeight="1" x14ac:dyDescent="0.25">
      <c r="A19" s="54" t="s">
        <v>150</v>
      </c>
      <c r="B19" s="96"/>
      <c r="C19" s="80" t="e">
        <f>B19/N11</f>
        <v>#DIV/0!</v>
      </c>
      <c r="D19" s="96"/>
      <c r="E19" s="98" t="e">
        <f t="shared" si="2"/>
        <v>#DIV/0!</v>
      </c>
      <c r="F19" s="283">
        <f t="shared" si="9"/>
        <v>0</v>
      </c>
      <c r="G19" s="328" t="e">
        <f t="shared" si="3"/>
        <v>#DIV/0!</v>
      </c>
      <c r="H19" s="96"/>
      <c r="I19" s="80" t="e">
        <f>H19/T11</f>
        <v>#DIV/0!</v>
      </c>
      <c r="J19" s="96"/>
      <c r="K19" s="98" t="e">
        <f t="shared" si="4"/>
        <v>#DIV/0!</v>
      </c>
      <c r="L19" s="283">
        <f t="shared" si="12"/>
        <v>0</v>
      </c>
      <c r="M19" s="328" t="e">
        <f t="shared" si="5"/>
        <v>#DIV/0!</v>
      </c>
      <c r="N19" s="318">
        <f t="shared" si="6"/>
        <v>0</v>
      </c>
      <c r="O19" s="318" t="e">
        <f t="shared" si="0"/>
        <v>#DIV/0!</v>
      </c>
      <c r="P19" s="318">
        <f t="shared" si="7"/>
        <v>0</v>
      </c>
      <c r="Q19" s="318" t="e">
        <f t="shared" si="8"/>
        <v>#DIV/0!</v>
      </c>
      <c r="R19" s="201">
        <f t="shared" si="13"/>
        <v>0</v>
      </c>
      <c r="S19" s="128" t="e">
        <f t="shared" si="1"/>
        <v>#DIV/0!</v>
      </c>
    </row>
    <row r="20" spans="1:19" s="62" customFormat="1" ht="18.75" customHeight="1" x14ac:dyDescent="0.25">
      <c r="A20" s="63" t="s">
        <v>54</v>
      </c>
      <c r="B20" s="96"/>
      <c r="C20" s="80" t="e">
        <f>B20/N19</f>
        <v>#DIV/0!</v>
      </c>
      <c r="D20" s="96"/>
      <c r="E20" s="98" t="e">
        <f t="shared" si="2"/>
        <v>#DIV/0!</v>
      </c>
      <c r="F20" s="283">
        <f t="shared" si="9"/>
        <v>0</v>
      </c>
      <c r="G20" s="328" t="e">
        <f t="shared" si="3"/>
        <v>#DIV/0!</v>
      </c>
      <c r="H20" s="96"/>
      <c r="I20" s="80" t="e">
        <f>H20/T19</f>
        <v>#DIV/0!</v>
      </c>
      <c r="J20" s="96"/>
      <c r="K20" s="98" t="e">
        <f t="shared" si="4"/>
        <v>#DIV/0!</v>
      </c>
      <c r="L20" s="283">
        <f t="shared" si="12"/>
        <v>0</v>
      </c>
      <c r="M20" s="328" t="e">
        <f t="shared" si="5"/>
        <v>#DIV/0!</v>
      </c>
      <c r="N20" s="318">
        <f t="shared" si="6"/>
        <v>0</v>
      </c>
      <c r="O20" s="318" t="e">
        <f t="shared" si="0"/>
        <v>#DIV/0!</v>
      </c>
      <c r="P20" s="318">
        <f t="shared" si="7"/>
        <v>0</v>
      </c>
      <c r="Q20" s="318" t="e">
        <f t="shared" si="8"/>
        <v>#DIV/0!</v>
      </c>
      <c r="R20" s="201">
        <f t="shared" si="13"/>
        <v>0</v>
      </c>
      <c r="S20" s="128" t="e">
        <f t="shared" si="1"/>
        <v>#DIV/0!</v>
      </c>
    </row>
    <row r="21" spans="1:19" s="62" customFormat="1" ht="20.25" customHeight="1" x14ac:dyDescent="0.25">
      <c r="A21" s="66" t="s">
        <v>21</v>
      </c>
      <c r="B21" s="96"/>
      <c r="C21" s="80" t="e">
        <f>B21/N11</f>
        <v>#DIV/0!</v>
      </c>
      <c r="D21" s="96"/>
      <c r="E21" s="98" t="e">
        <f t="shared" si="2"/>
        <v>#DIV/0!</v>
      </c>
      <c r="F21" s="283">
        <f t="shared" si="9"/>
        <v>0</v>
      </c>
      <c r="G21" s="328" t="e">
        <f t="shared" si="3"/>
        <v>#DIV/0!</v>
      </c>
      <c r="H21" s="96"/>
      <c r="I21" s="80" t="e">
        <f>H21/T11</f>
        <v>#DIV/0!</v>
      </c>
      <c r="J21" s="96"/>
      <c r="K21" s="98" t="e">
        <f t="shared" si="4"/>
        <v>#DIV/0!</v>
      </c>
      <c r="L21" s="283">
        <f t="shared" si="12"/>
        <v>0</v>
      </c>
      <c r="M21" s="328" t="e">
        <f t="shared" si="5"/>
        <v>#DIV/0!</v>
      </c>
      <c r="N21" s="318">
        <f t="shared" si="6"/>
        <v>0</v>
      </c>
      <c r="O21" s="318" t="e">
        <f t="shared" si="0"/>
        <v>#DIV/0!</v>
      </c>
      <c r="P21" s="318">
        <f t="shared" si="7"/>
        <v>0</v>
      </c>
      <c r="Q21" s="318" t="e">
        <f t="shared" si="8"/>
        <v>#DIV/0!</v>
      </c>
      <c r="R21" s="201">
        <f t="shared" si="13"/>
        <v>0</v>
      </c>
      <c r="S21" s="128" t="e">
        <f t="shared" si="1"/>
        <v>#DIV/0!</v>
      </c>
    </row>
    <row r="22" spans="1:19" s="62" customFormat="1" ht="21" customHeight="1" x14ac:dyDescent="0.25">
      <c r="A22" s="66" t="s">
        <v>22</v>
      </c>
      <c r="B22" s="96"/>
      <c r="C22" s="80" t="e">
        <f>B22/N11</f>
        <v>#DIV/0!</v>
      </c>
      <c r="D22" s="96"/>
      <c r="E22" s="98" t="e">
        <f t="shared" si="2"/>
        <v>#DIV/0!</v>
      </c>
      <c r="F22" s="283">
        <f t="shared" si="9"/>
        <v>0</v>
      </c>
      <c r="G22" s="328" t="e">
        <f t="shared" si="3"/>
        <v>#DIV/0!</v>
      </c>
      <c r="H22" s="96"/>
      <c r="I22" s="80" t="e">
        <f>H22/T11</f>
        <v>#DIV/0!</v>
      </c>
      <c r="J22" s="96"/>
      <c r="K22" s="98" t="e">
        <f t="shared" si="4"/>
        <v>#DIV/0!</v>
      </c>
      <c r="L22" s="283">
        <f t="shared" si="12"/>
        <v>0</v>
      </c>
      <c r="M22" s="328" t="e">
        <f t="shared" si="5"/>
        <v>#DIV/0!</v>
      </c>
      <c r="N22" s="318">
        <f t="shared" si="6"/>
        <v>0</v>
      </c>
      <c r="O22" s="318" t="e">
        <f t="shared" si="0"/>
        <v>#DIV/0!</v>
      </c>
      <c r="P22" s="318">
        <f t="shared" si="7"/>
        <v>0</v>
      </c>
      <c r="Q22" s="318" t="e">
        <f t="shared" si="8"/>
        <v>#DIV/0!</v>
      </c>
      <c r="R22" s="201">
        <f t="shared" si="13"/>
        <v>0</v>
      </c>
      <c r="S22" s="128" t="e">
        <f t="shared" ref="S22:S49" si="14">G22+M22</f>
        <v>#DIV/0!</v>
      </c>
    </row>
    <row r="23" spans="1:19" s="62" customFormat="1" ht="18.75" customHeight="1" x14ac:dyDescent="0.25">
      <c r="A23" s="54" t="s">
        <v>140</v>
      </c>
      <c r="B23" s="96"/>
      <c r="C23" s="80" t="e">
        <f t="shared" ref="C23:C32" si="15">B23/N12</f>
        <v>#DIV/0!</v>
      </c>
      <c r="D23" s="96"/>
      <c r="E23" s="98" t="e">
        <f t="shared" si="2"/>
        <v>#DIV/0!</v>
      </c>
      <c r="F23" s="283">
        <f t="shared" si="9"/>
        <v>0</v>
      </c>
      <c r="G23" s="328" t="e">
        <f t="shared" si="3"/>
        <v>#DIV/0!</v>
      </c>
      <c r="H23" s="96"/>
      <c r="I23" s="80" t="e">
        <f t="shared" ref="I23:I32" si="16">H23/T12</f>
        <v>#DIV/0!</v>
      </c>
      <c r="J23" s="96"/>
      <c r="K23" s="98" t="e">
        <f t="shared" si="4"/>
        <v>#DIV/0!</v>
      </c>
      <c r="L23" s="283">
        <f t="shared" si="12"/>
        <v>0</v>
      </c>
      <c r="M23" s="328" t="e">
        <f t="shared" si="5"/>
        <v>#DIV/0!</v>
      </c>
      <c r="N23" s="318">
        <f t="shared" si="6"/>
        <v>0</v>
      </c>
      <c r="O23" s="318" t="e">
        <f t="shared" si="0"/>
        <v>#DIV/0!</v>
      </c>
      <c r="P23" s="318">
        <f t="shared" si="7"/>
        <v>0</v>
      </c>
      <c r="Q23" s="318" t="e">
        <f t="shared" si="8"/>
        <v>#DIV/0!</v>
      </c>
      <c r="R23" s="201">
        <f t="shared" si="13"/>
        <v>0</v>
      </c>
      <c r="S23" s="128" t="e">
        <f t="shared" si="14"/>
        <v>#DIV/0!</v>
      </c>
    </row>
    <row r="24" spans="1:19" s="62" customFormat="1" ht="15.75" customHeight="1" x14ac:dyDescent="0.25">
      <c r="A24" s="63" t="s">
        <v>55</v>
      </c>
      <c r="B24" s="96"/>
      <c r="C24" s="80" t="e">
        <f t="shared" si="15"/>
        <v>#DIV/0!</v>
      </c>
      <c r="D24" s="96"/>
      <c r="E24" s="98" t="e">
        <f t="shared" si="2"/>
        <v>#DIV/0!</v>
      </c>
      <c r="F24" s="283">
        <f t="shared" si="9"/>
        <v>0</v>
      </c>
      <c r="G24" s="328" t="e">
        <f t="shared" si="3"/>
        <v>#DIV/0!</v>
      </c>
      <c r="H24" s="96"/>
      <c r="I24" s="80" t="e">
        <f t="shared" si="16"/>
        <v>#DIV/0!</v>
      </c>
      <c r="J24" s="96"/>
      <c r="K24" s="98" t="e">
        <f t="shared" si="4"/>
        <v>#DIV/0!</v>
      </c>
      <c r="L24" s="283">
        <f t="shared" si="12"/>
        <v>0</v>
      </c>
      <c r="M24" s="328" t="e">
        <f t="shared" si="5"/>
        <v>#DIV/0!</v>
      </c>
      <c r="N24" s="318">
        <f t="shared" si="6"/>
        <v>0</v>
      </c>
      <c r="O24" s="318" t="e">
        <f t="shared" si="0"/>
        <v>#DIV/0!</v>
      </c>
      <c r="P24" s="318">
        <f t="shared" si="7"/>
        <v>0</v>
      </c>
      <c r="Q24" s="318" t="e">
        <f t="shared" si="8"/>
        <v>#DIV/0!</v>
      </c>
      <c r="R24" s="201">
        <f t="shared" si="13"/>
        <v>0</v>
      </c>
      <c r="S24" s="128" t="e">
        <f t="shared" si="14"/>
        <v>#DIV/0!</v>
      </c>
    </row>
    <row r="25" spans="1:19" s="62" customFormat="1" ht="14.25" customHeight="1" x14ac:dyDescent="0.25">
      <c r="A25" s="63" t="s">
        <v>62</v>
      </c>
      <c r="B25" s="96"/>
      <c r="C25" s="80" t="e">
        <f t="shared" si="15"/>
        <v>#DIV/0!</v>
      </c>
      <c r="D25" s="96"/>
      <c r="E25" s="98" t="e">
        <f t="shared" si="2"/>
        <v>#DIV/0!</v>
      </c>
      <c r="F25" s="283">
        <f t="shared" si="9"/>
        <v>0</v>
      </c>
      <c r="G25" s="328" t="e">
        <f t="shared" si="3"/>
        <v>#DIV/0!</v>
      </c>
      <c r="H25" s="96"/>
      <c r="I25" s="80" t="e">
        <f t="shared" si="16"/>
        <v>#DIV/0!</v>
      </c>
      <c r="J25" s="96"/>
      <c r="K25" s="98" t="e">
        <f t="shared" si="4"/>
        <v>#DIV/0!</v>
      </c>
      <c r="L25" s="283">
        <f t="shared" si="12"/>
        <v>0</v>
      </c>
      <c r="M25" s="328" t="e">
        <f t="shared" si="5"/>
        <v>#DIV/0!</v>
      </c>
      <c r="N25" s="318">
        <f t="shared" si="6"/>
        <v>0</v>
      </c>
      <c r="O25" s="318" t="e">
        <f t="shared" si="0"/>
        <v>#DIV/0!</v>
      </c>
      <c r="P25" s="318">
        <f t="shared" si="7"/>
        <v>0</v>
      </c>
      <c r="Q25" s="318" t="e">
        <f t="shared" si="8"/>
        <v>#DIV/0!</v>
      </c>
      <c r="R25" s="201">
        <f t="shared" si="13"/>
        <v>0</v>
      </c>
      <c r="S25" s="128" t="e">
        <f t="shared" si="14"/>
        <v>#DIV/0!</v>
      </c>
    </row>
    <row r="26" spans="1:19" s="62" customFormat="1" ht="20.25" customHeight="1" x14ac:dyDescent="0.25">
      <c r="A26" s="54" t="s">
        <v>296</v>
      </c>
      <c r="B26" s="96"/>
      <c r="C26" s="80" t="e">
        <f t="shared" si="15"/>
        <v>#DIV/0!</v>
      </c>
      <c r="D26" s="96"/>
      <c r="E26" s="98" t="e">
        <f t="shared" si="2"/>
        <v>#DIV/0!</v>
      </c>
      <c r="F26" s="283">
        <f t="shared" si="9"/>
        <v>0</v>
      </c>
      <c r="G26" s="328" t="e">
        <f t="shared" si="3"/>
        <v>#DIV/0!</v>
      </c>
      <c r="H26" s="96"/>
      <c r="I26" s="80" t="e">
        <f t="shared" si="16"/>
        <v>#DIV/0!</v>
      </c>
      <c r="J26" s="96"/>
      <c r="K26" s="98" t="e">
        <f t="shared" si="4"/>
        <v>#DIV/0!</v>
      </c>
      <c r="L26" s="283">
        <f t="shared" si="12"/>
        <v>0</v>
      </c>
      <c r="M26" s="328" t="e">
        <f t="shared" si="5"/>
        <v>#DIV/0!</v>
      </c>
      <c r="N26" s="318">
        <f t="shared" si="6"/>
        <v>0</v>
      </c>
      <c r="O26" s="318" t="e">
        <f t="shared" si="0"/>
        <v>#DIV/0!</v>
      </c>
      <c r="P26" s="318">
        <f t="shared" si="7"/>
        <v>0</v>
      </c>
      <c r="Q26" s="318" t="e">
        <f t="shared" si="8"/>
        <v>#DIV/0!</v>
      </c>
      <c r="R26" s="201">
        <f t="shared" si="13"/>
        <v>0</v>
      </c>
      <c r="S26" s="128" t="e">
        <f t="shared" si="14"/>
        <v>#DIV/0!</v>
      </c>
    </row>
    <row r="27" spans="1:19" s="62" customFormat="1" ht="18.75" customHeight="1" x14ac:dyDescent="0.25">
      <c r="A27" s="63" t="s">
        <v>59</v>
      </c>
      <c r="B27" s="96"/>
      <c r="C27" s="80" t="e">
        <f t="shared" si="15"/>
        <v>#DIV/0!</v>
      </c>
      <c r="D27" s="96"/>
      <c r="E27" s="98" t="e">
        <f t="shared" si="2"/>
        <v>#DIV/0!</v>
      </c>
      <c r="F27" s="283">
        <f t="shared" si="9"/>
        <v>0</v>
      </c>
      <c r="G27" s="328" t="e">
        <f t="shared" si="3"/>
        <v>#DIV/0!</v>
      </c>
      <c r="H27" s="96"/>
      <c r="I27" s="80" t="e">
        <f t="shared" si="16"/>
        <v>#DIV/0!</v>
      </c>
      <c r="J27" s="96"/>
      <c r="K27" s="98" t="e">
        <f t="shared" si="4"/>
        <v>#DIV/0!</v>
      </c>
      <c r="L27" s="283">
        <f t="shared" si="12"/>
        <v>0</v>
      </c>
      <c r="M27" s="328" t="e">
        <f t="shared" si="5"/>
        <v>#DIV/0!</v>
      </c>
      <c r="N27" s="318">
        <f t="shared" si="6"/>
        <v>0</v>
      </c>
      <c r="O27" s="318" t="e">
        <f t="shared" si="0"/>
        <v>#DIV/0!</v>
      </c>
      <c r="P27" s="318">
        <f t="shared" si="7"/>
        <v>0</v>
      </c>
      <c r="Q27" s="318" t="e">
        <f t="shared" si="8"/>
        <v>#DIV/0!</v>
      </c>
      <c r="R27" s="201">
        <f t="shared" si="13"/>
        <v>0</v>
      </c>
      <c r="S27" s="128" t="e">
        <f t="shared" si="14"/>
        <v>#DIV/0!</v>
      </c>
    </row>
    <row r="28" spans="1:19" s="62" customFormat="1" ht="18.75" customHeight="1" x14ac:dyDescent="0.25">
      <c r="A28" s="63" t="s">
        <v>297</v>
      </c>
      <c r="B28" s="96"/>
      <c r="C28" s="80" t="e">
        <f t="shared" si="15"/>
        <v>#DIV/0!</v>
      </c>
      <c r="D28" s="96"/>
      <c r="E28" s="98" t="e">
        <f t="shared" si="2"/>
        <v>#DIV/0!</v>
      </c>
      <c r="F28" s="283">
        <f t="shared" si="9"/>
        <v>0</v>
      </c>
      <c r="G28" s="328" t="e">
        <f t="shared" si="3"/>
        <v>#DIV/0!</v>
      </c>
      <c r="H28" s="96"/>
      <c r="I28" s="80" t="e">
        <f t="shared" si="16"/>
        <v>#DIV/0!</v>
      </c>
      <c r="J28" s="96"/>
      <c r="K28" s="98" t="e">
        <f t="shared" si="4"/>
        <v>#DIV/0!</v>
      </c>
      <c r="L28" s="283">
        <f t="shared" si="12"/>
        <v>0</v>
      </c>
      <c r="M28" s="328" t="e">
        <f t="shared" si="5"/>
        <v>#DIV/0!</v>
      </c>
      <c r="N28" s="318">
        <f t="shared" si="6"/>
        <v>0</v>
      </c>
      <c r="O28" s="318" t="e">
        <f t="shared" si="0"/>
        <v>#DIV/0!</v>
      </c>
      <c r="P28" s="318">
        <f t="shared" si="7"/>
        <v>0</v>
      </c>
      <c r="Q28" s="318" t="e">
        <f t="shared" si="8"/>
        <v>#DIV/0!</v>
      </c>
      <c r="R28" s="201">
        <f t="shared" si="13"/>
        <v>0</v>
      </c>
      <c r="S28" s="128" t="e">
        <f t="shared" si="14"/>
        <v>#DIV/0!</v>
      </c>
    </row>
    <row r="29" spans="1:19" s="19" customFormat="1" ht="18.75" customHeight="1" x14ac:dyDescent="0.25">
      <c r="A29" s="33" t="s">
        <v>60</v>
      </c>
      <c r="B29" s="100"/>
      <c r="C29" s="80" t="e">
        <f t="shared" si="15"/>
        <v>#DIV/0!</v>
      </c>
      <c r="D29" s="100"/>
      <c r="E29" s="98" t="e">
        <f t="shared" si="2"/>
        <v>#DIV/0!</v>
      </c>
      <c r="F29" s="283">
        <f t="shared" si="9"/>
        <v>0</v>
      </c>
      <c r="G29" s="328" t="e">
        <f t="shared" si="3"/>
        <v>#DIV/0!</v>
      </c>
      <c r="H29" s="100"/>
      <c r="I29" s="80" t="e">
        <f t="shared" si="16"/>
        <v>#DIV/0!</v>
      </c>
      <c r="J29" s="100"/>
      <c r="K29" s="98" t="e">
        <f t="shared" si="4"/>
        <v>#DIV/0!</v>
      </c>
      <c r="L29" s="283">
        <f t="shared" si="12"/>
        <v>0</v>
      </c>
      <c r="M29" s="328" t="e">
        <f t="shared" si="5"/>
        <v>#DIV/0!</v>
      </c>
      <c r="N29" s="318">
        <f t="shared" si="6"/>
        <v>0</v>
      </c>
      <c r="O29" s="318" t="e">
        <f t="shared" si="0"/>
        <v>#DIV/0!</v>
      </c>
      <c r="P29" s="318">
        <f t="shared" si="7"/>
        <v>0</v>
      </c>
      <c r="Q29" s="318" t="e">
        <f t="shared" si="8"/>
        <v>#DIV/0!</v>
      </c>
      <c r="R29" s="201">
        <f t="shared" si="13"/>
        <v>0</v>
      </c>
      <c r="S29" s="128" t="e">
        <f t="shared" si="14"/>
        <v>#DIV/0!</v>
      </c>
    </row>
    <row r="30" spans="1:19" s="19" customFormat="1" ht="18.75" customHeight="1" x14ac:dyDescent="0.25">
      <c r="A30" s="33" t="s">
        <v>61</v>
      </c>
      <c r="B30" s="100"/>
      <c r="C30" s="80" t="e">
        <f t="shared" si="15"/>
        <v>#DIV/0!</v>
      </c>
      <c r="D30" s="100"/>
      <c r="E30" s="98" t="e">
        <f t="shared" si="2"/>
        <v>#DIV/0!</v>
      </c>
      <c r="F30" s="283">
        <f t="shared" si="9"/>
        <v>0</v>
      </c>
      <c r="G30" s="328" t="e">
        <f t="shared" si="3"/>
        <v>#DIV/0!</v>
      </c>
      <c r="H30" s="100"/>
      <c r="I30" s="80" t="e">
        <f t="shared" si="16"/>
        <v>#DIV/0!</v>
      </c>
      <c r="J30" s="100"/>
      <c r="K30" s="98" t="e">
        <f t="shared" si="4"/>
        <v>#DIV/0!</v>
      </c>
      <c r="L30" s="283">
        <f t="shared" si="12"/>
        <v>0</v>
      </c>
      <c r="M30" s="328" t="e">
        <f t="shared" si="5"/>
        <v>#DIV/0!</v>
      </c>
      <c r="N30" s="318">
        <f t="shared" si="6"/>
        <v>0</v>
      </c>
      <c r="O30" s="318" t="e">
        <f t="shared" si="0"/>
        <v>#DIV/0!</v>
      </c>
      <c r="P30" s="318">
        <f t="shared" si="7"/>
        <v>0</v>
      </c>
      <c r="Q30" s="318" t="e">
        <f t="shared" si="8"/>
        <v>#DIV/0!</v>
      </c>
      <c r="R30" s="201">
        <f t="shared" si="13"/>
        <v>0</v>
      </c>
      <c r="S30" s="128" t="e">
        <f t="shared" si="14"/>
        <v>#DIV/0!</v>
      </c>
    </row>
    <row r="31" spans="1:19" s="19" customFormat="1" ht="33" customHeight="1" x14ac:dyDescent="0.25">
      <c r="A31" s="32" t="s">
        <v>111</v>
      </c>
      <c r="B31" s="110">
        <f>B32+B33+B34+B37+B38</f>
        <v>0</v>
      </c>
      <c r="C31" s="80" t="e">
        <f t="shared" si="15"/>
        <v>#DIV/0!</v>
      </c>
      <c r="D31" s="110">
        <f>D32+D33+D34+D37+D38</f>
        <v>0</v>
      </c>
      <c r="E31" s="98" t="e">
        <f t="shared" si="2"/>
        <v>#DIV/0!</v>
      </c>
      <c r="F31" s="201">
        <f>F32+F33+F34+F37+F38</f>
        <v>0</v>
      </c>
      <c r="G31" s="188" t="e">
        <f t="shared" si="3"/>
        <v>#DIV/0!</v>
      </c>
      <c r="H31" s="110">
        <f>H32+H33+H34+H37+H38</f>
        <v>0</v>
      </c>
      <c r="I31" s="80" t="e">
        <f t="shared" si="16"/>
        <v>#DIV/0!</v>
      </c>
      <c r="J31" s="110">
        <f>J32+J33+J34+J37+J38</f>
        <v>0</v>
      </c>
      <c r="K31" s="98" t="e">
        <f t="shared" si="4"/>
        <v>#DIV/0!</v>
      </c>
      <c r="L31" s="201">
        <f>L32+L33+L34+L37+L38</f>
        <v>0</v>
      </c>
      <c r="M31" s="188" t="e">
        <f t="shared" si="5"/>
        <v>#DIV/0!</v>
      </c>
      <c r="N31" s="128">
        <f t="shared" si="6"/>
        <v>0</v>
      </c>
      <c r="O31" s="128" t="e">
        <f t="shared" si="0"/>
        <v>#DIV/0!</v>
      </c>
      <c r="P31" s="128">
        <f t="shared" si="7"/>
        <v>0</v>
      </c>
      <c r="Q31" s="128" t="e">
        <f t="shared" si="8"/>
        <v>#DIV/0!</v>
      </c>
      <c r="R31" s="201">
        <f>R32+R33+R34+R37+R38</f>
        <v>0</v>
      </c>
      <c r="S31" s="128" t="e">
        <f t="shared" si="14"/>
        <v>#DIV/0!</v>
      </c>
    </row>
    <row r="32" spans="1:19" s="19" customFormat="1" ht="18.75" customHeight="1" x14ac:dyDescent="0.25">
      <c r="A32" s="32" t="s">
        <v>24</v>
      </c>
      <c r="B32" s="100"/>
      <c r="C32" s="80" t="e">
        <f t="shared" si="15"/>
        <v>#DIV/0!</v>
      </c>
      <c r="D32" s="100"/>
      <c r="E32" s="98" t="e">
        <f t="shared" si="2"/>
        <v>#DIV/0!</v>
      </c>
      <c r="F32" s="283">
        <f t="shared" si="9"/>
        <v>0</v>
      </c>
      <c r="G32" s="328" t="e">
        <f t="shared" si="3"/>
        <v>#DIV/0!</v>
      </c>
      <c r="H32" s="100"/>
      <c r="I32" s="80" t="e">
        <f t="shared" si="16"/>
        <v>#DIV/0!</v>
      </c>
      <c r="J32" s="100"/>
      <c r="K32" s="98" t="e">
        <f t="shared" si="4"/>
        <v>#DIV/0!</v>
      </c>
      <c r="L32" s="283">
        <f t="shared" ref="L32:L41" si="17">H32+J32</f>
        <v>0</v>
      </c>
      <c r="M32" s="328" t="e">
        <f t="shared" si="5"/>
        <v>#DIV/0!</v>
      </c>
      <c r="N32" s="318">
        <f t="shared" si="6"/>
        <v>0</v>
      </c>
      <c r="O32" s="318" t="e">
        <f t="shared" si="0"/>
        <v>#DIV/0!</v>
      </c>
      <c r="P32" s="318">
        <f t="shared" si="7"/>
        <v>0</v>
      </c>
      <c r="Q32" s="318" t="e">
        <f t="shared" si="8"/>
        <v>#DIV/0!</v>
      </c>
      <c r="R32" s="201">
        <f t="shared" ref="R32:R41" si="18">N32+P32</f>
        <v>0</v>
      </c>
      <c r="S32" s="128" t="e">
        <f t="shared" si="14"/>
        <v>#DIV/0!</v>
      </c>
    </row>
    <row r="33" spans="1:19" s="19" customFormat="1" ht="18.75" customHeight="1" x14ac:dyDescent="0.25">
      <c r="A33" s="32" t="s">
        <v>23</v>
      </c>
      <c r="B33" s="100"/>
      <c r="C33" s="98" t="e">
        <f>B33/N31</f>
        <v>#DIV/0!</v>
      </c>
      <c r="D33" s="100"/>
      <c r="E33" s="98" t="e">
        <f t="shared" si="2"/>
        <v>#DIV/0!</v>
      </c>
      <c r="F33" s="283">
        <f t="shared" si="9"/>
        <v>0</v>
      </c>
      <c r="G33" s="328" t="e">
        <f t="shared" si="3"/>
        <v>#DIV/0!</v>
      </c>
      <c r="H33" s="100"/>
      <c r="I33" s="98" t="e">
        <f>H33/T31</f>
        <v>#DIV/0!</v>
      </c>
      <c r="J33" s="100"/>
      <c r="K33" s="98" t="e">
        <f t="shared" si="4"/>
        <v>#DIV/0!</v>
      </c>
      <c r="L33" s="283">
        <f t="shared" si="17"/>
        <v>0</v>
      </c>
      <c r="M33" s="328" t="e">
        <f t="shared" si="5"/>
        <v>#DIV/0!</v>
      </c>
      <c r="N33" s="318">
        <f t="shared" si="6"/>
        <v>0</v>
      </c>
      <c r="O33" s="318" t="e">
        <f t="shared" si="0"/>
        <v>#DIV/0!</v>
      </c>
      <c r="P33" s="318">
        <f t="shared" si="7"/>
        <v>0</v>
      </c>
      <c r="Q33" s="318" t="e">
        <f t="shared" si="8"/>
        <v>#DIV/0!</v>
      </c>
      <c r="R33" s="201">
        <f t="shared" si="18"/>
        <v>0</v>
      </c>
      <c r="S33" s="128" t="e">
        <f t="shared" si="14"/>
        <v>#DIV/0!</v>
      </c>
    </row>
    <row r="34" spans="1:19" s="19" customFormat="1" ht="18.75" customHeight="1" x14ac:dyDescent="0.25">
      <c r="A34" s="32" t="s">
        <v>56</v>
      </c>
      <c r="B34" s="100"/>
      <c r="C34" s="98" t="e">
        <f>B34/N31</f>
        <v>#DIV/0!</v>
      </c>
      <c r="D34" s="100"/>
      <c r="E34" s="98" t="e">
        <f t="shared" si="2"/>
        <v>#DIV/0!</v>
      </c>
      <c r="F34" s="283">
        <f t="shared" si="9"/>
        <v>0</v>
      </c>
      <c r="G34" s="328" t="e">
        <f t="shared" si="3"/>
        <v>#DIV/0!</v>
      </c>
      <c r="H34" s="100"/>
      <c r="I34" s="98" t="e">
        <f>H34/T31</f>
        <v>#DIV/0!</v>
      </c>
      <c r="J34" s="100"/>
      <c r="K34" s="98" t="e">
        <f t="shared" si="4"/>
        <v>#DIV/0!</v>
      </c>
      <c r="L34" s="283">
        <f t="shared" si="17"/>
        <v>0</v>
      </c>
      <c r="M34" s="328" t="e">
        <f t="shared" si="5"/>
        <v>#DIV/0!</v>
      </c>
      <c r="N34" s="318">
        <f t="shared" si="6"/>
        <v>0</v>
      </c>
      <c r="O34" s="318" t="e">
        <f t="shared" si="0"/>
        <v>#DIV/0!</v>
      </c>
      <c r="P34" s="318">
        <f t="shared" si="7"/>
        <v>0</v>
      </c>
      <c r="Q34" s="318" t="e">
        <f t="shared" si="8"/>
        <v>#DIV/0!</v>
      </c>
      <c r="R34" s="201">
        <f t="shared" si="18"/>
        <v>0</v>
      </c>
      <c r="S34" s="128" t="e">
        <f t="shared" si="14"/>
        <v>#DIV/0!</v>
      </c>
    </row>
    <row r="35" spans="1:19" s="19" customFormat="1" ht="35.25" customHeight="1" x14ac:dyDescent="0.25">
      <c r="A35" s="32" t="s">
        <v>117</v>
      </c>
      <c r="B35" s="100"/>
      <c r="C35" s="98" t="e">
        <f>B35/N31</f>
        <v>#DIV/0!</v>
      </c>
      <c r="D35" s="100"/>
      <c r="E35" s="98" t="e">
        <f t="shared" si="2"/>
        <v>#DIV/0!</v>
      </c>
      <c r="F35" s="283">
        <f t="shared" si="9"/>
        <v>0</v>
      </c>
      <c r="G35" s="328" t="e">
        <f t="shared" si="3"/>
        <v>#DIV/0!</v>
      </c>
      <c r="H35" s="100"/>
      <c r="I35" s="98" t="e">
        <f>H35/T31</f>
        <v>#DIV/0!</v>
      </c>
      <c r="J35" s="100"/>
      <c r="K35" s="98" t="e">
        <f t="shared" si="4"/>
        <v>#DIV/0!</v>
      </c>
      <c r="L35" s="283">
        <f t="shared" si="17"/>
        <v>0</v>
      </c>
      <c r="M35" s="328" t="e">
        <f t="shared" si="5"/>
        <v>#DIV/0!</v>
      </c>
      <c r="N35" s="318">
        <f t="shared" si="6"/>
        <v>0</v>
      </c>
      <c r="O35" s="318" t="e">
        <f t="shared" si="0"/>
        <v>#DIV/0!</v>
      </c>
      <c r="P35" s="318">
        <f t="shared" si="7"/>
        <v>0</v>
      </c>
      <c r="Q35" s="318" t="e">
        <f t="shared" si="8"/>
        <v>#DIV/0!</v>
      </c>
      <c r="R35" s="201">
        <f t="shared" si="18"/>
        <v>0</v>
      </c>
      <c r="S35" s="128" t="e">
        <f t="shared" si="14"/>
        <v>#DIV/0!</v>
      </c>
    </row>
    <row r="36" spans="1:19" s="19" customFormat="1" ht="18.75" customHeight="1" x14ac:dyDescent="0.25">
      <c r="A36" s="33" t="s">
        <v>64</v>
      </c>
      <c r="B36" s="100"/>
      <c r="C36" s="98" t="e">
        <f>B36/N35</f>
        <v>#DIV/0!</v>
      </c>
      <c r="D36" s="100"/>
      <c r="E36" s="98" t="e">
        <f t="shared" si="2"/>
        <v>#DIV/0!</v>
      </c>
      <c r="F36" s="283">
        <f t="shared" si="9"/>
        <v>0</v>
      </c>
      <c r="G36" s="328" t="e">
        <f t="shared" si="3"/>
        <v>#DIV/0!</v>
      </c>
      <c r="H36" s="100"/>
      <c r="I36" s="98" t="e">
        <f>H36/T35</f>
        <v>#DIV/0!</v>
      </c>
      <c r="J36" s="100"/>
      <c r="K36" s="98" t="e">
        <f t="shared" si="4"/>
        <v>#DIV/0!</v>
      </c>
      <c r="L36" s="283">
        <f t="shared" si="17"/>
        <v>0</v>
      </c>
      <c r="M36" s="328" t="e">
        <f t="shared" si="5"/>
        <v>#DIV/0!</v>
      </c>
      <c r="N36" s="318">
        <f t="shared" si="6"/>
        <v>0</v>
      </c>
      <c r="O36" s="318" t="e">
        <f t="shared" si="0"/>
        <v>#DIV/0!</v>
      </c>
      <c r="P36" s="318">
        <f t="shared" si="7"/>
        <v>0</v>
      </c>
      <c r="Q36" s="318" t="e">
        <f t="shared" si="8"/>
        <v>#DIV/0!</v>
      </c>
      <c r="R36" s="201">
        <f t="shared" si="18"/>
        <v>0</v>
      </c>
      <c r="S36" s="128" t="e">
        <f t="shared" si="14"/>
        <v>#DIV/0!</v>
      </c>
    </row>
    <row r="37" spans="1:19" s="19" customFormat="1" ht="18.75" customHeight="1" x14ac:dyDescent="0.25">
      <c r="A37" s="32" t="s">
        <v>21</v>
      </c>
      <c r="B37" s="100"/>
      <c r="C37" s="98" t="e">
        <f>B37/N31</f>
        <v>#DIV/0!</v>
      </c>
      <c r="D37" s="100"/>
      <c r="E37" s="98" t="e">
        <f t="shared" si="2"/>
        <v>#DIV/0!</v>
      </c>
      <c r="F37" s="283">
        <f t="shared" si="9"/>
        <v>0</v>
      </c>
      <c r="G37" s="328" t="e">
        <f t="shared" si="3"/>
        <v>#DIV/0!</v>
      </c>
      <c r="H37" s="100"/>
      <c r="I37" s="98" t="e">
        <f>H37/T31</f>
        <v>#DIV/0!</v>
      </c>
      <c r="J37" s="100"/>
      <c r="K37" s="98" t="e">
        <f t="shared" si="4"/>
        <v>#DIV/0!</v>
      </c>
      <c r="L37" s="283">
        <f t="shared" si="17"/>
        <v>0</v>
      </c>
      <c r="M37" s="328" t="e">
        <f t="shared" si="5"/>
        <v>#DIV/0!</v>
      </c>
      <c r="N37" s="318">
        <f t="shared" si="6"/>
        <v>0</v>
      </c>
      <c r="O37" s="318" t="e">
        <f t="shared" si="0"/>
        <v>#DIV/0!</v>
      </c>
      <c r="P37" s="318">
        <f t="shared" si="7"/>
        <v>0</v>
      </c>
      <c r="Q37" s="318" t="e">
        <f t="shared" si="8"/>
        <v>#DIV/0!</v>
      </c>
      <c r="R37" s="201">
        <f t="shared" si="18"/>
        <v>0</v>
      </c>
      <c r="S37" s="128" t="e">
        <f t="shared" si="14"/>
        <v>#DIV/0!</v>
      </c>
    </row>
    <row r="38" spans="1:19" s="19" customFormat="1" ht="18.75" customHeight="1" x14ac:dyDescent="0.25">
      <c r="A38" s="32" t="s">
        <v>22</v>
      </c>
      <c r="B38" s="100"/>
      <c r="C38" s="98" t="e">
        <f>B38/N31</f>
        <v>#DIV/0!</v>
      </c>
      <c r="D38" s="100"/>
      <c r="E38" s="98" t="e">
        <f t="shared" si="2"/>
        <v>#DIV/0!</v>
      </c>
      <c r="F38" s="283">
        <f t="shared" si="9"/>
        <v>0</v>
      </c>
      <c r="G38" s="328" t="e">
        <f t="shared" si="3"/>
        <v>#DIV/0!</v>
      </c>
      <c r="H38" s="100"/>
      <c r="I38" s="98" t="e">
        <f>H38/T31</f>
        <v>#DIV/0!</v>
      </c>
      <c r="J38" s="100"/>
      <c r="K38" s="98" t="e">
        <f t="shared" si="4"/>
        <v>#DIV/0!</v>
      </c>
      <c r="L38" s="283">
        <f t="shared" si="17"/>
        <v>0</v>
      </c>
      <c r="M38" s="328" t="e">
        <f t="shared" si="5"/>
        <v>#DIV/0!</v>
      </c>
      <c r="N38" s="318">
        <f t="shared" si="6"/>
        <v>0</v>
      </c>
      <c r="O38" s="318" t="e">
        <f t="shared" si="0"/>
        <v>#DIV/0!</v>
      </c>
      <c r="P38" s="318">
        <f t="shared" si="7"/>
        <v>0</v>
      </c>
      <c r="Q38" s="318" t="e">
        <f t="shared" si="8"/>
        <v>#DIV/0!</v>
      </c>
      <c r="R38" s="201">
        <f t="shared" si="18"/>
        <v>0</v>
      </c>
      <c r="S38" s="128" t="e">
        <f t="shared" si="14"/>
        <v>#DIV/0!</v>
      </c>
    </row>
    <row r="39" spans="1:19" s="19" customFormat="1" ht="16.5" customHeight="1" x14ac:dyDescent="0.25">
      <c r="A39" s="32" t="s">
        <v>140</v>
      </c>
      <c r="B39" s="100"/>
      <c r="C39" s="98" t="e">
        <f t="shared" ref="C39:C48" si="19">B39/N32</f>
        <v>#DIV/0!</v>
      </c>
      <c r="D39" s="100"/>
      <c r="E39" s="98" t="e">
        <f t="shared" si="2"/>
        <v>#DIV/0!</v>
      </c>
      <c r="F39" s="283">
        <f t="shared" si="9"/>
        <v>0</v>
      </c>
      <c r="G39" s="328" t="e">
        <f t="shared" si="3"/>
        <v>#DIV/0!</v>
      </c>
      <c r="H39" s="100"/>
      <c r="I39" s="98" t="e">
        <f t="shared" ref="I39:I48" si="20">H39/T32</f>
        <v>#DIV/0!</v>
      </c>
      <c r="J39" s="100"/>
      <c r="K39" s="98" t="e">
        <f t="shared" si="4"/>
        <v>#DIV/0!</v>
      </c>
      <c r="L39" s="283">
        <f t="shared" si="17"/>
        <v>0</v>
      </c>
      <c r="M39" s="328" t="e">
        <f t="shared" si="5"/>
        <v>#DIV/0!</v>
      </c>
      <c r="N39" s="318">
        <f t="shared" si="6"/>
        <v>0</v>
      </c>
      <c r="O39" s="318" t="e">
        <f t="shared" si="0"/>
        <v>#DIV/0!</v>
      </c>
      <c r="P39" s="318">
        <f t="shared" si="7"/>
        <v>0</v>
      </c>
      <c r="Q39" s="318" t="e">
        <f t="shared" si="8"/>
        <v>#DIV/0!</v>
      </c>
      <c r="R39" s="201">
        <f t="shared" si="18"/>
        <v>0</v>
      </c>
      <c r="S39" s="128" t="e">
        <f t="shared" si="14"/>
        <v>#DIV/0!</v>
      </c>
    </row>
    <row r="40" spans="1:19" s="19" customFormat="1" ht="18.75" customHeight="1" x14ac:dyDescent="0.25">
      <c r="A40" s="33" t="s">
        <v>55</v>
      </c>
      <c r="B40" s="100"/>
      <c r="C40" s="98" t="e">
        <f t="shared" si="19"/>
        <v>#DIV/0!</v>
      </c>
      <c r="D40" s="100"/>
      <c r="E40" s="98" t="e">
        <f t="shared" si="2"/>
        <v>#DIV/0!</v>
      </c>
      <c r="F40" s="283">
        <f t="shared" si="9"/>
        <v>0</v>
      </c>
      <c r="G40" s="328" t="e">
        <f t="shared" si="3"/>
        <v>#DIV/0!</v>
      </c>
      <c r="H40" s="100"/>
      <c r="I40" s="98" t="e">
        <f t="shared" si="20"/>
        <v>#DIV/0!</v>
      </c>
      <c r="J40" s="100"/>
      <c r="K40" s="98" t="e">
        <f t="shared" si="4"/>
        <v>#DIV/0!</v>
      </c>
      <c r="L40" s="283">
        <f t="shared" si="17"/>
        <v>0</v>
      </c>
      <c r="M40" s="328" t="e">
        <f t="shared" si="5"/>
        <v>#DIV/0!</v>
      </c>
      <c r="N40" s="318">
        <f t="shared" si="6"/>
        <v>0</v>
      </c>
      <c r="O40" s="318" t="e">
        <f t="shared" si="0"/>
        <v>#DIV/0!</v>
      </c>
      <c r="P40" s="318">
        <f t="shared" si="7"/>
        <v>0</v>
      </c>
      <c r="Q40" s="318" t="e">
        <f t="shared" si="8"/>
        <v>#DIV/0!</v>
      </c>
      <c r="R40" s="201">
        <f t="shared" si="18"/>
        <v>0</v>
      </c>
      <c r="S40" s="128" t="e">
        <f t="shared" si="14"/>
        <v>#DIV/0!</v>
      </c>
    </row>
    <row r="41" spans="1:19" s="19" customFormat="1" ht="18.75" customHeight="1" x14ac:dyDescent="0.25">
      <c r="A41" s="33" t="s">
        <v>62</v>
      </c>
      <c r="B41" s="100"/>
      <c r="C41" s="98" t="e">
        <f t="shared" si="19"/>
        <v>#DIV/0!</v>
      </c>
      <c r="D41" s="100"/>
      <c r="E41" s="98" t="e">
        <f t="shared" si="2"/>
        <v>#DIV/0!</v>
      </c>
      <c r="F41" s="283">
        <f t="shared" si="9"/>
        <v>0</v>
      </c>
      <c r="G41" s="328" t="e">
        <f t="shared" si="3"/>
        <v>#DIV/0!</v>
      </c>
      <c r="H41" s="100"/>
      <c r="I41" s="98" t="e">
        <f t="shared" si="20"/>
        <v>#DIV/0!</v>
      </c>
      <c r="J41" s="100"/>
      <c r="K41" s="98" t="e">
        <f t="shared" si="4"/>
        <v>#DIV/0!</v>
      </c>
      <c r="L41" s="283">
        <f t="shared" si="17"/>
        <v>0</v>
      </c>
      <c r="M41" s="328" t="e">
        <f t="shared" si="5"/>
        <v>#DIV/0!</v>
      </c>
      <c r="N41" s="318">
        <f t="shared" si="6"/>
        <v>0</v>
      </c>
      <c r="O41" s="318" t="e">
        <f t="shared" si="0"/>
        <v>#DIV/0!</v>
      </c>
      <c r="P41" s="318">
        <f t="shared" si="7"/>
        <v>0</v>
      </c>
      <c r="Q41" s="318" t="e">
        <f t="shared" si="8"/>
        <v>#DIV/0!</v>
      </c>
      <c r="R41" s="201">
        <f t="shared" si="18"/>
        <v>0</v>
      </c>
      <c r="S41" s="128" t="e">
        <f t="shared" si="14"/>
        <v>#DIV/0!</v>
      </c>
    </row>
    <row r="42" spans="1:19" s="19" customFormat="1" ht="20.25" customHeight="1" x14ac:dyDescent="0.25">
      <c r="A42" s="32" t="s">
        <v>112</v>
      </c>
      <c r="B42" s="110">
        <f>SUM(B43:B46)</f>
        <v>0</v>
      </c>
      <c r="C42" s="98" t="e">
        <f t="shared" si="19"/>
        <v>#DIV/0!</v>
      </c>
      <c r="D42" s="110">
        <f>SUM(D43:D46)</f>
        <v>0</v>
      </c>
      <c r="E42" s="98" t="e">
        <f t="shared" si="2"/>
        <v>#DIV/0!</v>
      </c>
      <c r="F42" s="201">
        <f>SUM(F43:F46)</f>
        <v>0</v>
      </c>
      <c r="G42" s="188" t="e">
        <f t="shared" si="3"/>
        <v>#DIV/0!</v>
      </c>
      <c r="H42" s="110">
        <f>SUM(H43:H46)</f>
        <v>0</v>
      </c>
      <c r="I42" s="98" t="e">
        <f t="shared" si="20"/>
        <v>#DIV/0!</v>
      </c>
      <c r="J42" s="110">
        <f>SUM(J43:J46)</f>
        <v>0</v>
      </c>
      <c r="K42" s="98" t="e">
        <f t="shared" si="4"/>
        <v>#DIV/0!</v>
      </c>
      <c r="L42" s="201">
        <f>SUM(L43:L46)</f>
        <v>0</v>
      </c>
      <c r="M42" s="188" t="e">
        <f t="shared" si="5"/>
        <v>#DIV/0!</v>
      </c>
      <c r="N42" s="128">
        <f t="shared" si="6"/>
        <v>0</v>
      </c>
      <c r="O42" s="128" t="e">
        <f t="shared" si="0"/>
        <v>#DIV/0!</v>
      </c>
      <c r="P42" s="128">
        <f t="shared" si="7"/>
        <v>0</v>
      </c>
      <c r="Q42" s="128" t="e">
        <f t="shared" si="8"/>
        <v>#DIV/0!</v>
      </c>
      <c r="R42" s="201">
        <f>SUM(R43:R46)</f>
        <v>0</v>
      </c>
      <c r="S42" s="128" t="e">
        <f t="shared" si="14"/>
        <v>#DIV/0!</v>
      </c>
    </row>
    <row r="43" spans="1:19" s="19" customFormat="1" ht="18.75" customHeight="1" x14ac:dyDescent="0.25">
      <c r="A43" s="33" t="s">
        <v>59</v>
      </c>
      <c r="B43" s="100"/>
      <c r="C43" s="98" t="e">
        <f t="shared" si="19"/>
        <v>#DIV/0!</v>
      </c>
      <c r="D43" s="100"/>
      <c r="E43" s="98" t="e">
        <f t="shared" si="2"/>
        <v>#DIV/0!</v>
      </c>
      <c r="F43" s="283">
        <f t="shared" si="9"/>
        <v>0</v>
      </c>
      <c r="G43" s="328" t="e">
        <f t="shared" si="3"/>
        <v>#DIV/0!</v>
      </c>
      <c r="H43" s="100"/>
      <c r="I43" s="98" t="e">
        <f t="shared" si="20"/>
        <v>#DIV/0!</v>
      </c>
      <c r="J43" s="100"/>
      <c r="K43" s="98" t="e">
        <f t="shared" si="4"/>
        <v>#DIV/0!</v>
      </c>
      <c r="L43" s="283">
        <f t="shared" ref="L43:L46" si="21">H43+J43</f>
        <v>0</v>
      </c>
      <c r="M43" s="328" t="e">
        <f t="shared" si="5"/>
        <v>#DIV/0!</v>
      </c>
      <c r="N43" s="318">
        <f t="shared" si="6"/>
        <v>0</v>
      </c>
      <c r="O43" s="318" t="e">
        <f t="shared" si="0"/>
        <v>#DIV/0!</v>
      </c>
      <c r="P43" s="318">
        <f t="shared" si="7"/>
        <v>0</v>
      </c>
      <c r="Q43" s="318" t="e">
        <f t="shared" si="8"/>
        <v>#DIV/0!</v>
      </c>
      <c r="R43" s="201">
        <f t="shared" ref="R43:R46" si="22">N43+P43</f>
        <v>0</v>
      </c>
      <c r="S43" s="128" t="e">
        <f t="shared" si="14"/>
        <v>#DIV/0!</v>
      </c>
    </row>
    <row r="44" spans="1:19" s="19" customFormat="1" ht="18.75" customHeight="1" x14ac:dyDescent="0.25">
      <c r="A44" s="33" t="s">
        <v>65</v>
      </c>
      <c r="B44" s="100"/>
      <c r="C44" s="98" t="e">
        <f t="shared" si="19"/>
        <v>#DIV/0!</v>
      </c>
      <c r="D44" s="100"/>
      <c r="E44" s="98" t="e">
        <f t="shared" si="2"/>
        <v>#DIV/0!</v>
      </c>
      <c r="F44" s="283">
        <f t="shared" si="9"/>
        <v>0</v>
      </c>
      <c r="G44" s="328" t="e">
        <f t="shared" si="3"/>
        <v>#DIV/0!</v>
      </c>
      <c r="H44" s="100"/>
      <c r="I44" s="98" t="e">
        <f t="shared" si="20"/>
        <v>#DIV/0!</v>
      </c>
      <c r="J44" s="100"/>
      <c r="K44" s="98" t="e">
        <f t="shared" si="4"/>
        <v>#DIV/0!</v>
      </c>
      <c r="L44" s="283">
        <f t="shared" si="21"/>
        <v>0</v>
      </c>
      <c r="M44" s="328" t="e">
        <f t="shared" si="5"/>
        <v>#DIV/0!</v>
      </c>
      <c r="N44" s="318">
        <f t="shared" si="6"/>
        <v>0</v>
      </c>
      <c r="O44" s="318" t="e">
        <f t="shared" si="0"/>
        <v>#DIV/0!</v>
      </c>
      <c r="P44" s="318">
        <f t="shared" si="7"/>
        <v>0</v>
      </c>
      <c r="Q44" s="318" t="e">
        <f t="shared" si="8"/>
        <v>#DIV/0!</v>
      </c>
      <c r="R44" s="201">
        <f t="shared" si="22"/>
        <v>0</v>
      </c>
      <c r="S44" s="128" t="e">
        <f t="shared" si="14"/>
        <v>#DIV/0!</v>
      </c>
    </row>
    <row r="45" spans="1:19" s="19" customFormat="1" ht="18.75" customHeight="1" x14ac:dyDescent="0.25">
      <c r="A45" s="33" t="s">
        <v>60</v>
      </c>
      <c r="B45" s="100"/>
      <c r="C45" s="98" t="e">
        <f t="shared" si="19"/>
        <v>#DIV/0!</v>
      </c>
      <c r="D45" s="100"/>
      <c r="E45" s="98" t="e">
        <f t="shared" si="2"/>
        <v>#DIV/0!</v>
      </c>
      <c r="F45" s="283">
        <f t="shared" si="9"/>
        <v>0</v>
      </c>
      <c r="G45" s="328" t="e">
        <f t="shared" si="3"/>
        <v>#DIV/0!</v>
      </c>
      <c r="H45" s="100"/>
      <c r="I45" s="98" t="e">
        <f t="shared" si="20"/>
        <v>#DIV/0!</v>
      </c>
      <c r="J45" s="100"/>
      <c r="K45" s="98" t="e">
        <f t="shared" si="4"/>
        <v>#DIV/0!</v>
      </c>
      <c r="L45" s="283">
        <f t="shared" si="21"/>
        <v>0</v>
      </c>
      <c r="M45" s="328" t="e">
        <f t="shared" si="5"/>
        <v>#DIV/0!</v>
      </c>
      <c r="N45" s="318">
        <f t="shared" si="6"/>
        <v>0</v>
      </c>
      <c r="O45" s="318" t="e">
        <f t="shared" si="0"/>
        <v>#DIV/0!</v>
      </c>
      <c r="P45" s="318">
        <f t="shared" si="7"/>
        <v>0</v>
      </c>
      <c r="Q45" s="318" t="e">
        <f t="shared" si="8"/>
        <v>#DIV/0!</v>
      </c>
      <c r="R45" s="201">
        <f t="shared" si="22"/>
        <v>0</v>
      </c>
      <c r="S45" s="128" t="e">
        <f t="shared" si="14"/>
        <v>#DIV/0!</v>
      </c>
    </row>
    <row r="46" spans="1:19" s="19" customFormat="1" ht="18.75" customHeight="1" x14ac:dyDescent="0.25">
      <c r="A46" s="33" t="s">
        <v>61</v>
      </c>
      <c r="B46" s="100"/>
      <c r="C46" s="98" t="e">
        <f t="shared" si="19"/>
        <v>#DIV/0!</v>
      </c>
      <c r="D46" s="100"/>
      <c r="E46" s="98" t="e">
        <f t="shared" si="2"/>
        <v>#DIV/0!</v>
      </c>
      <c r="F46" s="283">
        <f t="shared" si="9"/>
        <v>0</v>
      </c>
      <c r="G46" s="328" t="e">
        <f t="shared" si="3"/>
        <v>#DIV/0!</v>
      </c>
      <c r="H46" s="100"/>
      <c r="I46" s="98" t="e">
        <f t="shared" si="20"/>
        <v>#DIV/0!</v>
      </c>
      <c r="J46" s="100"/>
      <c r="K46" s="98" t="e">
        <f t="shared" si="4"/>
        <v>#DIV/0!</v>
      </c>
      <c r="L46" s="283">
        <f t="shared" si="21"/>
        <v>0</v>
      </c>
      <c r="M46" s="328" t="e">
        <f t="shared" si="5"/>
        <v>#DIV/0!</v>
      </c>
      <c r="N46" s="318">
        <f t="shared" si="6"/>
        <v>0</v>
      </c>
      <c r="O46" s="318" t="e">
        <f t="shared" si="0"/>
        <v>#DIV/0!</v>
      </c>
      <c r="P46" s="318">
        <f t="shared" si="7"/>
        <v>0</v>
      </c>
      <c r="Q46" s="318" t="e">
        <f t="shared" si="8"/>
        <v>#DIV/0!</v>
      </c>
      <c r="R46" s="201">
        <f t="shared" si="22"/>
        <v>0</v>
      </c>
      <c r="S46" s="128" t="e">
        <f t="shared" si="14"/>
        <v>#DIV/0!</v>
      </c>
    </row>
    <row r="47" spans="1:19" s="19" customFormat="1" ht="30.75" customHeight="1" x14ac:dyDescent="0.25">
      <c r="A47" s="32" t="s">
        <v>141</v>
      </c>
      <c r="B47" s="110">
        <f>SUM(B48:B49)</f>
        <v>0</v>
      </c>
      <c r="C47" s="98" t="e">
        <f t="shared" si="19"/>
        <v>#DIV/0!</v>
      </c>
      <c r="D47" s="110">
        <f>SUM(D48:D49)</f>
        <v>0</v>
      </c>
      <c r="E47" s="98" t="e">
        <f t="shared" si="2"/>
        <v>#DIV/0!</v>
      </c>
      <c r="F47" s="201">
        <f>SUM(F48:F49)</f>
        <v>0</v>
      </c>
      <c r="G47" s="188" t="e">
        <f t="shared" si="3"/>
        <v>#DIV/0!</v>
      </c>
      <c r="H47" s="110">
        <f>SUM(H48:H49)</f>
        <v>0</v>
      </c>
      <c r="I47" s="98" t="e">
        <f t="shared" si="20"/>
        <v>#DIV/0!</v>
      </c>
      <c r="J47" s="110">
        <f>SUM(J48:J49)</f>
        <v>0</v>
      </c>
      <c r="K47" s="98" t="e">
        <f t="shared" si="4"/>
        <v>#DIV/0!</v>
      </c>
      <c r="L47" s="201">
        <f>SUM(L48:L49)</f>
        <v>0</v>
      </c>
      <c r="M47" s="188" t="e">
        <f t="shared" si="5"/>
        <v>#DIV/0!</v>
      </c>
      <c r="N47" s="128">
        <f t="shared" si="6"/>
        <v>0</v>
      </c>
      <c r="O47" s="128" t="e">
        <f t="shared" si="0"/>
        <v>#DIV/0!</v>
      </c>
      <c r="P47" s="128">
        <f t="shared" si="7"/>
        <v>0</v>
      </c>
      <c r="Q47" s="128" t="e">
        <f t="shared" si="8"/>
        <v>#DIV/0!</v>
      </c>
      <c r="R47" s="201">
        <f>SUM(R48:R49)</f>
        <v>0</v>
      </c>
      <c r="S47" s="128" t="e">
        <f t="shared" si="14"/>
        <v>#DIV/0!</v>
      </c>
    </row>
    <row r="48" spans="1:19" s="19" customFormat="1" ht="18.75" customHeight="1" x14ac:dyDescent="0.25">
      <c r="A48" s="33" t="s">
        <v>57</v>
      </c>
      <c r="B48" s="100"/>
      <c r="C48" s="98" t="e">
        <f t="shared" si="19"/>
        <v>#DIV/0!</v>
      </c>
      <c r="D48" s="100"/>
      <c r="E48" s="98" t="e">
        <f t="shared" si="2"/>
        <v>#DIV/0!</v>
      </c>
      <c r="F48" s="283">
        <f t="shared" ref="F48" si="23">B48+D48</f>
        <v>0</v>
      </c>
      <c r="G48" s="328" t="e">
        <f t="shared" si="3"/>
        <v>#DIV/0!</v>
      </c>
      <c r="H48" s="100"/>
      <c r="I48" s="98" t="e">
        <f t="shared" si="20"/>
        <v>#DIV/0!</v>
      </c>
      <c r="J48" s="100"/>
      <c r="K48" s="98" t="e">
        <f t="shared" si="4"/>
        <v>#DIV/0!</v>
      </c>
      <c r="L48" s="283">
        <f t="shared" ref="L48" si="24">H48+J48</f>
        <v>0</v>
      </c>
      <c r="M48" s="328" t="e">
        <f t="shared" si="5"/>
        <v>#DIV/0!</v>
      </c>
      <c r="N48" s="318">
        <f t="shared" si="6"/>
        <v>0</v>
      </c>
      <c r="O48" s="318" t="e">
        <f t="shared" si="0"/>
        <v>#DIV/0!</v>
      </c>
      <c r="P48" s="318">
        <f t="shared" si="7"/>
        <v>0</v>
      </c>
      <c r="Q48" s="318" t="e">
        <f t="shared" si="8"/>
        <v>#DIV/0!</v>
      </c>
      <c r="R48" s="201">
        <f t="shared" ref="R48" si="25">N48+P48</f>
        <v>0</v>
      </c>
      <c r="S48" s="128" t="e">
        <f t="shared" si="14"/>
        <v>#DIV/0!</v>
      </c>
    </row>
    <row r="49" spans="1:19" s="19" customFormat="1" ht="18.75" customHeight="1" x14ac:dyDescent="0.25">
      <c r="A49" s="33" t="s">
        <v>58</v>
      </c>
      <c r="B49" s="190"/>
      <c r="C49" s="98" t="e">
        <f>B49/N31</f>
        <v>#DIV/0!</v>
      </c>
      <c r="D49" s="190"/>
      <c r="E49" s="98" t="e">
        <f t="shared" si="2"/>
        <v>#DIV/0!</v>
      </c>
      <c r="F49" s="327">
        <v>0</v>
      </c>
      <c r="G49" s="328" t="e">
        <f t="shared" si="3"/>
        <v>#DIV/0!</v>
      </c>
      <c r="H49" s="190"/>
      <c r="I49" s="98" t="e">
        <f>H49/T31</f>
        <v>#DIV/0!</v>
      </c>
      <c r="J49" s="190"/>
      <c r="K49" s="98" t="e">
        <f t="shared" si="4"/>
        <v>#DIV/0!</v>
      </c>
      <c r="L49" s="327">
        <v>0</v>
      </c>
      <c r="M49" s="328" t="e">
        <f t="shared" si="5"/>
        <v>#DIV/0!</v>
      </c>
      <c r="N49" s="318">
        <f t="shared" si="6"/>
        <v>0</v>
      </c>
      <c r="O49" s="318" t="e">
        <f t="shared" si="0"/>
        <v>#DIV/0!</v>
      </c>
      <c r="P49" s="318">
        <f t="shared" si="7"/>
        <v>0</v>
      </c>
      <c r="Q49" s="318" t="e">
        <f t="shared" si="8"/>
        <v>#DIV/0!</v>
      </c>
      <c r="R49" s="195">
        <v>0</v>
      </c>
      <c r="S49" s="128" t="e">
        <f t="shared" si="14"/>
        <v>#DIV/0!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A3:A5"/>
    <mergeCell ref="B4:C4"/>
    <mergeCell ref="D4:E4"/>
    <mergeCell ref="B3:G3"/>
    <mergeCell ref="F4:G4"/>
    <mergeCell ref="B2:S2"/>
    <mergeCell ref="N3:S3"/>
    <mergeCell ref="P4:Q4"/>
    <mergeCell ref="R4:S4"/>
    <mergeCell ref="B1:S1"/>
    <mergeCell ref="H4:I4"/>
    <mergeCell ref="J4:K4"/>
    <mergeCell ref="H3:K3"/>
    <mergeCell ref="L4:M4"/>
    <mergeCell ref="N4:O4"/>
  </mergeCells>
  <pageMargins left="0.7" right="0.7" top="0.75" bottom="0.75" header="0.3" footer="0.3"/>
  <pageSetup paperSize="9" scale="7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S5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8" sqref="A8"/>
    </sheetView>
  </sheetViews>
  <sheetFormatPr defaultColWidth="9.140625" defaultRowHeight="15.75" x14ac:dyDescent="0.25"/>
  <cols>
    <col min="1" max="1" width="54.85546875" style="10" customWidth="1"/>
    <col min="2" max="5" width="8.85546875" style="13"/>
    <col min="6" max="6" width="7.85546875" style="13" customWidth="1"/>
    <col min="7" max="7" width="9.140625" style="13" customWidth="1"/>
    <col min="8" max="11" width="8.85546875" style="13"/>
    <col min="12" max="12" width="7.140625" style="13" customWidth="1"/>
    <col min="13" max="13" width="8.85546875" style="13"/>
    <col min="14" max="18" width="9.140625" style="13"/>
    <col min="19" max="19" width="11" style="13" customWidth="1"/>
    <col min="20" max="16384" width="9.140625" style="10"/>
  </cols>
  <sheetData>
    <row r="1" spans="1:19" ht="33" customHeight="1" x14ac:dyDescent="0.25">
      <c r="A1" s="93" t="s">
        <v>63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</row>
    <row r="2" spans="1:19" ht="30" customHeight="1" x14ac:dyDescent="0.25">
      <c r="A2" s="331" t="s">
        <v>188</v>
      </c>
      <c r="B2" s="445" t="s">
        <v>197</v>
      </c>
      <c r="C2" s="445"/>
      <c r="D2" s="446"/>
      <c r="E2" s="446"/>
      <c r="F2" s="446"/>
      <c r="G2" s="446"/>
      <c r="H2" s="445"/>
      <c r="I2" s="445"/>
      <c r="J2" s="446"/>
      <c r="K2" s="446"/>
      <c r="L2" s="446"/>
      <c r="M2" s="446"/>
      <c r="N2" s="446"/>
      <c r="O2" s="446"/>
      <c r="P2" s="446"/>
      <c r="Q2" s="446"/>
      <c r="R2" s="446"/>
      <c r="S2" s="445"/>
    </row>
    <row r="3" spans="1:19" ht="15.75" customHeight="1" x14ac:dyDescent="0.25">
      <c r="A3" s="405" t="s">
        <v>85</v>
      </c>
      <c r="B3" s="372" t="s">
        <v>10</v>
      </c>
      <c r="C3" s="373"/>
      <c r="D3" s="373"/>
      <c r="E3" s="373"/>
      <c r="F3" s="373"/>
      <c r="G3" s="374"/>
      <c r="H3" s="372" t="s">
        <v>11</v>
      </c>
      <c r="I3" s="373"/>
      <c r="J3" s="373"/>
      <c r="K3" s="373"/>
      <c r="L3" s="373"/>
      <c r="M3" s="373"/>
      <c r="N3" s="447" t="s">
        <v>3</v>
      </c>
      <c r="O3" s="447"/>
      <c r="P3" s="447"/>
      <c r="Q3" s="447"/>
      <c r="R3" s="447"/>
      <c r="S3" s="447"/>
    </row>
    <row r="4" spans="1:19" ht="15.75" customHeight="1" x14ac:dyDescent="0.25">
      <c r="A4" s="405"/>
      <c r="B4" s="442" t="s">
        <v>363</v>
      </c>
      <c r="C4" s="443"/>
      <c r="D4" s="442" t="s">
        <v>362</v>
      </c>
      <c r="E4" s="443"/>
      <c r="F4" s="442" t="s">
        <v>364</v>
      </c>
      <c r="G4" s="443"/>
      <c r="H4" s="442" t="s">
        <v>363</v>
      </c>
      <c r="I4" s="443"/>
      <c r="J4" s="442" t="s">
        <v>362</v>
      </c>
      <c r="K4" s="443"/>
      <c r="L4" s="442" t="s">
        <v>364</v>
      </c>
      <c r="M4" s="443"/>
      <c r="N4" s="442" t="s">
        <v>363</v>
      </c>
      <c r="O4" s="443"/>
      <c r="P4" s="442" t="s">
        <v>362</v>
      </c>
      <c r="Q4" s="443"/>
      <c r="R4" s="442" t="s">
        <v>364</v>
      </c>
      <c r="S4" s="443"/>
    </row>
    <row r="5" spans="1:19" ht="31.5" x14ac:dyDescent="0.25">
      <c r="A5" s="405"/>
      <c r="B5" s="232" t="s">
        <v>12</v>
      </c>
      <c r="C5" s="232" t="s">
        <v>13</v>
      </c>
      <c r="D5" s="232" t="s">
        <v>12</v>
      </c>
      <c r="E5" s="232" t="s">
        <v>13</v>
      </c>
      <c r="F5" s="232" t="s">
        <v>12</v>
      </c>
      <c r="G5" s="232" t="s">
        <v>13</v>
      </c>
      <c r="H5" s="232" t="s">
        <v>12</v>
      </c>
      <c r="I5" s="232" t="s">
        <v>13</v>
      </c>
      <c r="J5" s="232" t="s">
        <v>12</v>
      </c>
      <c r="K5" s="232" t="s">
        <v>13</v>
      </c>
      <c r="L5" s="232" t="s">
        <v>12</v>
      </c>
      <c r="M5" s="232" t="s">
        <v>13</v>
      </c>
      <c r="N5" s="232" t="s">
        <v>12</v>
      </c>
      <c r="O5" s="232" t="s">
        <v>13</v>
      </c>
      <c r="P5" s="232" t="s">
        <v>12</v>
      </c>
      <c r="Q5" s="232" t="s">
        <v>13</v>
      </c>
      <c r="R5" s="232" t="s">
        <v>12</v>
      </c>
      <c r="S5" s="232" t="s">
        <v>13</v>
      </c>
    </row>
    <row r="6" spans="1:19" ht="31.5" customHeight="1" x14ac:dyDescent="0.25">
      <c r="A6" s="14" t="s">
        <v>194</v>
      </c>
      <c r="B6" s="128">
        <f>SUM(B7:B11)</f>
        <v>0</v>
      </c>
      <c r="C6" s="188" t="e">
        <f t="shared" ref="C6:C13" si="0">B6/F6</f>
        <v>#DIV/0!</v>
      </c>
      <c r="D6" s="128">
        <f>SUM(D7:D11)</f>
        <v>0</v>
      </c>
      <c r="E6" s="188" t="e">
        <f t="shared" ref="E6:E13" si="1">D6/F6</f>
        <v>#DIV/0!</v>
      </c>
      <c r="F6" s="128">
        <f>SUM(F7:F11)</f>
        <v>0</v>
      </c>
      <c r="G6" s="188"/>
      <c r="H6" s="128">
        <f>SUM(H7:H11)</f>
        <v>0</v>
      </c>
      <c r="I6" s="188" t="e">
        <f t="shared" ref="I6:I13" si="2">H6/L6</f>
        <v>#DIV/0!</v>
      </c>
      <c r="J6" s="128">
        <f>SUM(J7:J11)</f>
        <v>0</v>
      </c>
      <c r="K6" s="188" t="e">
        <f t="shared" ref="K6:K13" si="3">J6/L6</f>
        <v>#DIV/0!</v>
      </c>
      <c r="L6" s="128">
        <f>SUM(L7:L11)</f>
        <v>0</v>
      </c>
      <c r="M6" s="188"/>
      <c r="N6" s="198">
        <f>SUM(N7:N11)</f>
        <v>0</v>
      </c>
      <c r="O6" s="182" t="e">
        <f t="shared" ref="O6:O13" si="4">N6/R6</f>
        <v>#DIV/0!</v>
      </c>
      <c r="P6" s="198">
        <f>SUM(P7:P11)</f>
        <v>0</v>
      </c>
      <c r="Q6" s="182" t="e">
        <f t="shared" ref="Q6:Q13" si="5">P6/R6</f>
        <v>#DIV/0!</v>
      </c>
      <c r="R6" s="198">
        <f>SUM(R7:R11)</f>
        <v>0</v>
      </c>
      <c r="S6" s="182"/>
    </row>
    <row r="7" spans="1:19" ht="31.5" customHeight="1" x14ac:dyDescent="0.25">
      <c r="A7" s="14" t="s">
        <v>189</v>
      </c>
      <c r="B7" s="53"/>
      <c r="C7" s="80" t="e">
        <f t="shared" si="0"/>
        <v>#DIV/0!</v>
      </c>
      <c r="D7" s="53"/>
      <c r="E7" s="80" t="e">
        <f t="shared" si="1"/>
        <v>#DIV/0!</v>
      </c>
      <c r="F7" s="330">
        <f>B7+D7</f>
        <v>0</v>
      </c>
      <c r="G7" s="329" t="e">
        <f>F7/F6</f>
        <v>#DIV/0!</v>
      </c>
      <c r="H7" s="53"/>
      <c r="I7" s="80" t="e">
        <f t="shared" si="2"/>
        <v>#DIV/0!</v>
      </c>
      <c r="J7" s="53"/>
      <c r="K7" s="80" t="e">
        <f t="shared" si="3"/>
        <v>#DIV/0!</v>
      </c>
      <c r="L7" s="330">
        <f>H7+J7</f>
        <v>0</v>
      </c>
      <c r="M7" s="329" t="e">
        <f>L7/L6</f>
        <v>#DIV/0!</v>
      </c>
      <c r="N7" s="282">
        <f>H7+B7</f>
        <v>0</v>
      </c>
      <c r="O7" s="182" t="e">
        <f t="shared" si="4"/>
        <v>#DIV/0!</v>
      </c>
      <c r="P7" s="282">
        <f>J7+D7</f>
        <v>0</v>
      </c>
      <c r="Q7" s="182" t="e">
        <f t="shared" si="5"/>
        <v>#DIV/0!</v>
      </c>
      <c r="R7" s="283">
        <f>N7+P7</f>
        <v>0</v>
      </c>
      <c r="S7" s="182" t="e">
        <f>R7/R6</f>
        <v>#DIV/0!</v>
      </c>
    </row>
    <row r="8" spans="1:19" ht="31.5" customHeight="1" x14ac:dyDescent="0.25">
      <c r="A8" s="14" t="s">
        <v>190</v>
      </c>
      <c r="B8" s="53"/>
      <c r="C8" s="80" t="e">
        <f t="shared" si="0"/>
        <v>#DIV/0!</v>
      </c>
      <c r="D8" s="53"/>
      <c r="E8" s="80" t="e">
        <f t="shared" si="1"/>
        <v>#DIV/0!</v>
      </c>
      <c r="F8" s="330">
        <f t="shared" ref="F8:F13" si="6">B8+D8</f>
        <v>0</v>
      </c>
      <c r="G8" s="329" t="e">
        <f>F8/F6</f>
        <v>#DIV/0!</v>
      </c>
      <c r="H8" s="53"/>
      <c r="I8" s="80" t="e">
        <f t="shared" si="2"/>
        <v>#DIV/0!</v>
      </c>
      <c r="J8" s="53"/>
      <c r="K8" s="80" t="e">
        <f t="shared" si="3"/>
        <v>#DIV/0!</v>
      </c>
      <c r="L8" s="330">
        <f t="shared" ref="L8:L13" si="7">H8+J8</f>
        <v>0</v>
      </c>
      <c r="M8" s="329" t="e">
        <f>L8/L6</f>
        <v>#DIV/0!</v>
      </c>
      <c r="N8" s="282">
        <f t="shared" ref="N8:P13" si="8">H8+B8</f>
        <v>0</v>
      </c>
      <c r="O8" s="182" t="e">
        <f t="shared" si="4"/>
        <v>#DIV/0!</v>
      </c>
      <c r="P8" s="282">
        <f t="shared" si="8"/>
        <v>0</v>
      </c>
      <c r="Q8" s="182" t="e">
        <f t="shared" si="5"/>
        <v>#DIV/0!</v>
      </c>
      <c r="R8" s="283">
        <f t="shared" ref="R8:R13" si="9">N8+P8</f>
        <v>0</v>
      </c>
      <c r="S8" s="182" t="e">
        <f>R8/R6</f>
        <v>#DIV/0!</v>
      </c>
    </row>
    <row r="9" spans="1:19" ht="31.5" customHeight="1" x14ac:dyDescent="0.25">
      <c r="A9" s="14" t="s">
        <v>191</v>
      </c>
      <c r="B9" s="96"/>
      <c r="C9" s="80" t="e">
        <f t="shared" si="0"/>
        <v>#DIV/0!</v>
      </c>
      <c r="D9" s="96"/>
      <c r="E9" s="80" t="e">
        <f t="shared" si="1"/>
        <v>#DIV/0!</v>
      </c>
      <c r="F9" s="330">
        <f t="shared" si="6"/>
        <v>0</v>
      </c>
      <c r="G9" s="329" t="e">
        <f t="shared" ref="G9" si="10">F9/F7</f>
        <v>#DIV/0!</v>
      </c>
      <c r="H9" s="96"/>
      <c r="I9" s="80" t="e">
        <f t="shared" si="2"/>
        <v>#DIV/0!</v>
      </c>
      <c r="J9" s="96"/>
      <c r="K9" s="80" t="e">
        <f t="shared" si="3"/>
        <v>#DIV/0!</v>
      </c>
      <c r="L9" s="330">
        <f t="shared" si="7"/>
        <v>0</v>
      </c>
      <c r="M9" s="329" t="e">
        <f t="shared" ref="M9" si="11">L9/L7</f>
        <v>#DIV/0!</v>
      </c>
      <c r="N9" s="282">
        <f t="shared" si="8"/>
        <v>0</v>
      </c>
      <c r="O9" s="182" t="e">
        <f t="shared" si="4"/>
        <v>#DIV/0!</v>
      </c>
      <c r="P9" s="282">
        <f t="shared" si="8"/>
        <v>0</v>
      </c>
      <c r="Q9" s="182" t="e">
        <f t="shared" si="5"/>
        <v>#DIV/0!</v>
      </c>
      <c r="R9" s="283">
        <f t="shared" si="9"/>
        <v>0</v>
      </c>
      <c r="S9" s="182" t="e">
        <f>R9/R6</f>
        <v>#DIV/0!</v>
      </c>
    </row>
    <row r="10" spans="1:19" ht="31.5" customHeight="1" x14ac:dyDescent="0.25">
      <c r="A10" s="14" t="s">
        <v>192</v>
      </c>
      <c r="B10" s="96"/>
      <c r="C10" s="80" t="e">
        <f t="shared" si="0"/>
        <v>#DIV/0!</v>
      </c>
      <c r="D10" s="96"/>
      <c r="E10" s="80" t="e">
        <f t="shared" si="1"/>
        <v>#DIV/0!</v>
      </c>
      <c r="F10" s="330">
        <f t="shared" si="6"/>
        <v>0</v>
      </c>
      <c r="G10" s="329" t="e">
        <f>F10/F6</f>
        <v>#DIV/0!</v>
      </c>
      <c r="H10" s="96"/>
      <c r="I10" s="80" t="e">
        <f t="shared" si="2"/>
        <v>#DIV/0!</v>
      </c>
      <c r="J10" s="96"/>
      <c r="K10" s="80" t="e">
        <f t="shared" si="3"/>
        <v>#DIV/0!</v>
      </c>
      <c r="L10" s="330">
        <f t="shared" si="7"/>
        <v>0</v>
      </c>
      <c r="M10" s="329" t="e">
        <f>L10/L6</f>
        <v>#DIV/0!</v>
      </c>
      <c r="N10" s="282">
        <f t="shared" si="8"/>
        <v>0</v>
      </c>
      <c r="O10" s="182" t="e">
        <f t="shared" si="4"/>
        <v>#DIV/0!</v>
      </c>
      <c r="P10" s="282">
        <f t="shared" si="8"/>
        <v>0</v>
      </c>
      <c r="Q10" s="182" t="e">
        <f t="shared" si="5"/>
        <v>#DIV/0!</v>
      </c>
      <c r="R10" s="283">
        <f t="shared" si="9"/>
        <v>0</v>
      </c>
      <c r="S10" s="182" t="e">
        <f>R10/R6</f>
        <v>#DIV/0!</v>
      </c>
    </row>
    <row r="11" spans="1:19" ht="31.5" customHeight="1" x14ac:dyDescent="0.25">
      <c r="A11" s="14" t="s">
        <v>193</v>
      </c>
      <c r="B11" s="96"/>
      <c r="C11" s="80" t="e">
        <f t="shared" si="0"/>
        <v>#DIV/0!</v>
      </c>
      <c r="D11" s="96"/>
      <c r="E11" s="80" t="e">
        <f t="shared" si="1"/>
        <v>#DIV/0!</v>
      </c>
      <c r="F11" s="330">
        <f t="shared" si="6"/>
        <v>0</v>
      </c>
      <c r="G11" s="329" t="e">
        <f>F11/F6</f>
        <v>#DIV/0!</v>
      </c>
      <c r="H11" s="96"/>
      <c r="I11" s="80" t="e">
        <f t="shared" si="2"/>
        <v>#DIV/0!</v>
      </c>
      <c r="J11" s="96"/>
      <c r="K11" s="80" t="e">
        <f t="shared" si="3"/>
        <v>#DIV/0!</v>
      </c>
      <c r="L11" s="330">
        <f t="shared" si="7"/>
        <v>0</v>
      </c>
      <c r="M11" s="329" t="e">
        <f>L11/L6</f>
        <v>#DIV/0!</v>
      </c>
      <c r="N11" s="282">
        <f t="shared" si="8"/>
        <v>0</v>
      </c>
      <c r="O11" s="182" t="e">
        <f t="shared" si="4"/>
        <v>#DIV/0!</v>
      </c>
      <c r="P11" s="282">
        <f t="shared" si="8"/>
        <v>0</v>
      </c>
      <c r="Q11" s="182" t="e">
        <f t="shared" si="5"/>
        <v>#DIV/0!</v>
      </c>
      <c r="R11" s="283">
        <f t="shared" si="9"/>
        <v>0</v>
      </c>
      <c r="S11" s="182" t="e">
        <f>R11/R6</f>
        <v>#DIV/0!</v>
      </c>
    </row>
    <row r="12" spans="1:19" ht="31.5" x14ac:dyDescent="0.25">
      <c r="A12" s="32" t="s">
        <v>151</v>
      </c>
      <c r="B12" s="96"/>
      <c r="C12" s="80" t="e">
        <f t="shared" si="0"/>
        <v>#DIV/0!</v>
      </c>
      <c r="D12" s="96"/>
      <c r="E12" s="80" t="e">
        <f t="shared" si="1"/>
        <v>#DIV/0!</v>
      </c>
      <c r="F12" s="330">
        <f t="shared" si="6"/>
        <v>0</v>
      </c>
      <c r="G12" s="329" t="e">
        <f>F12/F6</f>
        <v>#DIV/0!</v>
      </c>
      <c r="H12" s="281"/>
      <c r="I12" s="80" t="e">
        <f t="shared" si="2"/>
        <v>#DIV/0!</v>
      </c>
      <c r="J12" s="281"/>
      <c r="K12" s="80" t="e">
        <f t="shared" si="3"/>
        <v>#DIV/0!</v>
      </c>
      <c r="L12" s="330">
        <f t="shared" si="7"/>
        <v>0</v>
      </c>
      <c r="M12" s="329" t="e">
        <f>L12/L6</f>
        <v>#DIV/0!</v>
      </c>
      <c r="N12" s="282">
        <f t="shared" si="8"/>
        <v>0</v>
      </c>
      <c r="O12" s="182" t="e">
        <f t="shared" si="4"/>
        <v>#DIV/0!</v>
      </c>
      <c r="P12" s="282">
        <f t="shared" si="8"/>
        <v>0</v>
      </c>
      <c r="Q12" s="182" t="e">
        <f t="shared" si="5"/>
        <v>#DIV/0!</v>
      </c>
      <c r="R12" s="283">
        <f t="shared" si="9"/>
        <v>0</v>
      </c>
      <c r="S12" s="182" t="e">
        <f>R12/R6</f>
        <v>#DIV/0!</v>
      </c>
    </row>
    <row r="13" spans="1:19" ht="31.5" x14ac:dyDescent="0.25">
      <c r="A13" s="37" t="s">
        <v>113</v>
      </c>
      <c r="B13" s="96"/>
      <c r="C13" s="80" t="e">
        <f t="shared" si="0"/>
        <v>#DIV/0!</v>
      </c>
      <c r="D13" s="96"/>
      <c r="E13" s="80" t="e">
        <f t="shared" si="1"/>
        <v>#DIV/0!</v>
      </c>
      <c r="F13" s="330">
        <f t="shared" si="6"/>
        <v>0</v>
      </c>
      <c r="G13" s="329" t="e">
        <f>F13/F6</f>
        <v>#DIV/0!</v>
      </c>
      <c r="H13" s="96"/>
      <c r="I13" s="80" t="e">
        <f t="shared" si="2"/>
        <v>#DIV/0!</v>
      </c>
      <c r="J13" s="96"/>
      <c r="K13" s="80" t="e">
        <f t="shared" si="3"/>
        <v>#DIV/0!</v>
      </c>
      <c r="L13" s="330">
        <f t="shared" si="7"/>
        <v>0</v>
      </c>
      <c r="M13" s="329" t="e">
        <f>L13/L6</f>
        <v>#DIV/0!</v>
      </c>
      <c r="N13" s="282">
        <f t="shared" si="8"/>
        <v>0</v>
      </c>
      <c r="O13" s="182" t="e">
        <f t="shared" si="4"/>
        <v>#DIV/0!</v>
      </c>
      <c r="P13" s="282">
        <f t="shared" si="8"/>
        <v>0</v>
      </c>
      <c r="Q13" s="182" t="e">
        <f t="shared" si="5"/>
        <v>#DIV/0!</v>
      </c>
      <c r="R13" s="283">
        <f t="shared" si="9"/>
        <v>0</v>
      </c>
      <c r="S13" s="182" t="e">
        <f>R13/R6</f>
        <v>#DIV/0!</v>
      </c>
    </row>
    <row r="14" spans="1:19" ht="15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5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2:19" ht="15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2:19" ht="15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2:19" ht="15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2:19" ht="1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2:19" ht="1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2:19" ht="1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2:19" ht="1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2:19" ht="1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2:19" ht="1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2:19" ht="1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2:19" ht="15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2:19" ht="15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2:19" ht="15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2:19" ht="1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2:19" ht="15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2:19" ht="15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2:19" ht="15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2:19" ht="15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2:19" ht="15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2:19" ht="15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2:19" ht="15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2:19" ht="15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 ht="15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19" ht="15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19" ht="15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2:19" ht="15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2:19" ht="15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2:19" ht="15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2:19" ht="15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2:19" ht="15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2:19" ht="15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2:19" ht="15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15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15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</sheetData>
  <sheetProtection formatCells="0" formatColumns="0" formatRows="0" insertColumns="0" insertRows="0" insertHyperlinks="0" deleteColumns="0" deleteRows="0" sort="0" autoFilter="0" pivotTables="0"/>
  <mergeCells count="15">
    <mergeCell ref="B1:S1"/>
    <mergeCell ref="N4:O4"/>
    <mergeCell ref="P4:Q4"/>
    <mergeCell ref="R4:S4"/>
    <mergeCell ref="A3:A5"/>
    <mergeCell ref="B2:S2"/>
    <mergeCell ref="B3:G3"/>
    <mergeCell ref="B4:C4"/>
    <mergeCell ref="D4:E4"/>
    <mergeCell ref="F4:G4"/>
    <mergeCell ref="H4:I4"/>
    <mergeCell ref="J4:K4"/>
    <mergeCell ref="L4:M4"/>
    <mergeCell ref="H3:M3"/>
    <mergeCell ref="N3:S3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/>
  <dimension ref="A1:AS1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5" sqref="J15"/>
    </sheetView>
  </sheetViews>
  <sheetFormatPr defaultColWidth="8.85546875" defaultRowHeight="15.75" x14ac:dyDescent="0.25"/>
  <cols>
    <col min="1" max="1" width="61.42578125" style="1" customWidth="1"/>
    <col min="2" max="7" width="0" style="2" hidden="1" customWidth="1"/>
    <col min="8" max="16384" width="8.85546875" style="2"/>
  </cols>
  <sheetData>
    <row r="1" spans="1:45" ht="51.75" customHeight="1" x14ac:dyDescent="0.4">
      <c r="A1" s="90" t="s">
        <v>145</v>
      </c>
      <c r="B1" s="448"/>
      <c r="C1" s="448"/>
      <c r="D1" s="448"/>
      <c r="E1" s="448"/>
      <c r="F1" s="448"/>
      <c r="G1" s="448"/>
      <c r="H1" s="453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344"/>
      <c r="X1" s="344"/>
      <c r="Y1" s="344"/>
    </row>
    <row r="2" spans="1:45" ht="30" customHeight="1" x14ac:dyDescent="0.4">
      <c r="A2" s="89" t="s">
        <v>83</v>
      </c>
      <c r="B2" s="449" t="s">
        <v>322</v>
      </c>
      <c r="C2" s="450"/>
      <c r="D2" s="450"/>
      <c r="E2" s="450"/>
      <c r="F2" s="450"/>
      <c r="G2" s="451"/>
      <c r="H2" s="455" t="s">
        <v>197</v>
      </c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345"/>
      <c r="X2" s="345"/>
      <c r="Y2" s="345"/>
    </row>
    <row r="3" spans="1:45" s="4" customFormat="1" ht="19.5" customHeight="1" x14ac:dyDescent="0.25">
      <c r="A3" s="405" t="s">
        <v>85</v>
      </c>
      <c r="B3" s="452" t="s">
        <v>104</v>
      </c>
      <c r="C3" s="452"/>
      <c r="D3" s="452"/>
      <c r="E3" s="452"/>
      <c r="F3" s="452"/>
      <c r="G3" s="452"/>
      <c r="H3" s="447" t="s">
        <v>131</v>
      </c>
      <c r="I3" s="447"/>
      <c r="J3" s="447"/>
      <c r="K3" s="372" t="s">
        <v>132</v>
      </c>
      <c r="L3" s="373"/>
      <c r="M3" s="374"/>
      <c r="N3" s="372" t="s">
        <v>133</v>
      </c>
      <c r="O3" s="373"/>
      <c r="P3" s="373"/>
      <c r="Q3" s="456" t="s">
        <v>11</v>
      </c>
      <c r="R3" s="457"/>
      <c r="S3" s="458"/>
      <c r="T3" s="447" t="s">
        <v>395</v>
      </c>
      <c r="U3" s="447"/>
      <c r="V3" s="447"/>
      <c r="W3" s="447" t="s">
        <v>397</v>
      </c>
      <c r="X3" s="447"/>
      <c r="Y3" s="447"/>
    </row>
    <row r="4" spans="1:45" s="4" customFormat="1" ht="15.95" customHeight="1" x14ac:dyDescent="0.25">
      <c r="A4" s="405"/>
      <c r="B4" s="82" t="s">
        <v>131</v>
      </c>
      <c r="C4" s="48" t="s">
        <v>132</v>
      </c>
      <c r="D4" s="48" t="s">
        <v>133</v>
      </c>
      <c r="E4" s="82" t="s">
        <v>11</v>
      </c>
      <c r="F4" s="82" t="s">
        <v>76</v>
      </c>
      <c r="G4" s="82" t="s">
        <v>138</v>
      </c>
      <c r="H4" s="322" t="s">
        <v>363</v>
      </c>
      <c r="I4" s="322" t="s">
        <v>362</v>
      </c>
      <c r="J4" s="323" t="s">
        <v>3</v>
      </c>
      <c r="K4" s="322" t="s">
        <v>363</v>
      </c>
      <c r="L4" s="322" t="s">
        <v>362</v>
      </c>
      <c r="M4" s="320" t="s">
        <v>3</v>
      </c>
      <c r="N4" s="322" t="s">
        <v>363</v>
      </c>
      <c r="O4" s="322" t="s">
        <v>362</v>
      </c>
      <c r="P4" s="320" t="s">
        <v>3</v>
      </c>
      <c r="Q4" s="322" t="s">
        <v>363</v>
      </c>
      <c r="R4" s="322" t="s">
        <v>362</v>
      </c>
      <c r="S4" s="320" t="s">
        <v>3</v>
      </c>
      <c r="T4" s="322" t="s">
        <v>363</v>
      </c>
      <c r="U4" s="322" t="s">
        <v>362</v>
      </c>
      <c r="V4" s="323" t="s">
        <v>3</v>
      </c>
      <c r="W4" s="322" t="s">
        <v>363</v>
      </c>
      <c r="X4" s="322" t="s">
        <v>362</v>
      </c>
      <c r="Y4" s="336" t="s">
        <v>3</v>
      </c>
    </row>
    <row r="5" spans="1:45" s="5" customFormat="1" ht="27.6" customHeight="1" x14ac:dyDescent="0.25">
      <c r="A5" s="54" t="s">
        <v>16</v>
      </c>
      <c r="B5" s="197" t="e">
        <f>#REF!+#REF!+#REF!+#REF!+#REF!+#REF!+#REF!+#REF!</f>
        <v>#REF!</v>
      </c>
      <c r="C5" s="197" t="e">
        <f>#REF!+#REF!+#REF!+#REF!+#REF!+#REF!+#REF!+#REF!</f>
        <v>#REF!</v>
      </c>
      <c r="D5" s="197" t="e">
        <f>#REF!+#REF!+#REF!+#REF!+#REF!+#REF!+#REF!+#REF!</f>
        <v>#REF!</v>
      </c>
      <c r="E5" s="197" t="e">
        <f>#REF!+#REF!+#REF!+#REF!+#REF!+#REF!+#REF!+#REF!</f>
        <v>#REF!</v>
      </c>
      <c r="F5" s="195" t="e">
        <f>B5+C5+D5</f>
        <v>#REF!</v>
      </c>
      <c r="G5" s="195" t="e">
        <f t="shared" ref="G5:G9" si="0">B5+C5+D5+E5</f>
        <v>#REF!</v>
      </c>
      <c r="H5" s="190"/>
      <c r="I5" s="301"/>
      <c r="J5" s="321">
        <f>SUM(H5:I5)</f>
        <v>0</v>
      </c>
      <c r="K5" s="190"/>
      <c r="L5" s="301"/>
      <c r="M5" s="321">
        <f t="shared" ref="M5:M9" si="1">SUM(K5:L5)</f>
        <v>0</v>
      </c>
      <c r="N5" s="190"/>
      <c r="O5" s="301"/>
      <c r="P5" s="321">
        <f t="shared" ref="P5:P9" si="2">SUM(N5:O5)</f>
        <v>0</v>
      </c>
      <c r="Q5" s="190"/>
      <c r="R5" s="301"/>
      <c r="S5" s="321">
        <f t="shared" ref="S5:S9" si="3">SUM(Q5:R5)</f>
        <v>0</v>
      </c>
      <c r="T5" s="324">
        <f>H5+K5+N5</f>
        <v>0</v>
      </c>
      <c r="U5" s="324">
        <f>I5+L5+O5</f>
        <v>0</v>
      </c>
      <c r="V5" s="332">
        <f>SUM(T5:U5)</f>
        <v>0</v>
      </c>
      <c r="W5" s="324">
        <f>H5+K5+N5+Q5</f>
        <v>0</v>
      </c>
      <c r="X5" s="324">
        <f>I5+L5+O5+R5</f>
        <v>0</v>
      </c>
      <c r="Y5" s="332">
        <f>SUM(W5:X5)</f>
        <v>0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45" s="5" customFormat="1" ht="27.6" customHeight="1" x14ac:dyDescent="0.25">
      <c r="A6" s="55" t="s">
        <v>17</v>
      </c>
      <c r="B6" s="197" t="e">
        <f>#REF!+#REF!+#REF!+#REF!+#REF!+#REF!+#REF!+#REF!</f>
        <v>#REF!</v>
      </c>
      <c r="C6" s="197" t="e">
        <f>#REF!+#REF!+#REF!+#REF!+#REF!+#REF!+#REF!+#REF!</f>
        <v>#REF!</v>
      </c>
      <c r="D6" s="197" t="e">
        <f>#REF!+#REF!+#REF!+#REF!+#REF!+#REF!+#REF!+#REF!</f>
        <v>#REF!</v>
      </c>
      <c r="E6" s="197" t="e">
        <f>#REF!+#REF!+#REF!+#REF!+#REF!+#REF!+#REF!+#REF!</f>
        <v>#REF!</v>
      </c>
      <c r="F6" s="195" t="e">
        <f>B6+C6+D6</f>
        <v>#REF!</v>
      </c>
      <c r="G6" s="195" t="e">
        <f t="shared" si="0"/>
        <v>#REF!</v>
      </c>
      <c r="H6" s="190"/>
      <c r="I6" s="301"/>
      <c r="J6" s="321">
        <f t="shared" ref="J6:J16" si="4">SUM(H6:I6)</f>
        <v>0</v>
      </c>
      <c r="K6" s="190"/>
      <c r="L6" s="301"/>
      <c r="M6" s="321">
        <f t="shared" si="1"/>
        <v>0</v>
      </c>
      <c r="N6" s="190"/>
      <c r="O6" s="301"/>
      <c r="P6" s="321">
        <f t="shared" si="2"/>
        <v>0</v>
      </c>
      <c r="Q6" s="190"/>
      <c r="R6" s="301"/>
      <c r="S6" s="321">
        <f t="shared" si="3"/>
        <v>0</v>
      </c>
      <c r="T6" s="324">
        <f t="shared" ref="T6:T9" si="5">H6+K6+N6</f>
        <v>0</v>
      </c>
      <c r="U6" s="324">
        <f t="shared" ref="U6:U9" si="6">I6+L6+O6</f>
        <v>0</v>
      </c>
      <c r="V6" s="332">
        <f t="shared" ref="V6:V16" si="7">SUM(T6:U6)</f>
        <v>0</v>
      </c>
      <c r="W6" s="324">
        <f t="shared" ref="W6:W9" si="8">H6+K6+N6+Q6</f>
        <v>0</v>
      </c>
      <c r="X6" s="324">
        <f t="shared" ref="X6:X9" si="9">I6+L6+O6+R6</f>
        <v>0</v>
      </c>
      <c r="Y6" s="332">
        <f t="shared" ref="Y6:Y7" si="10">SUM(W6:X6)</f>
        <v>0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s="5" customFormat="1" ht="39" customHeight="1" x14ac:dyDescent="0.25">
      <c r="A7" s="55" t="s">
        <v>14</v>
      </c>
      <c r="B7" s="197" t="e">
        <f>#REF!+#REF!+#REF!+#REF!+#REF!+#REF!+#REF!+#REF!</f>
        <v>#REF!</v>
      </c>
      <c r="C7" s="197" t="e">
        <f>#REF!+#REF!+#REF!+#REF!+#REF!+#REF!+#REF!+#REF!</f>
        <v>#REF!</v>
      </c>
      <c r="D7" s="197" t="e">
        <f>#REF!+#REF!+#REF!+#REF!+#REF!+#REF!+#REF!+#REF!</f>
        <v>#REF!</v>
      </c>
      <c r="E7" s="197" t="e">
        <f>#REF!+#REF!+#REF!+#REF!+#REF!+#REF!+#REF!+#REF!</f>
        <v>#REF!</v>
      </c>
      <c r="F7" s="195" t="e">
        <f t="shared" ref="F7:F9" si="11">B7+C7+D7</f>
        <v>#REF!</v>
      </c>
      <c r="G7" s="195" t="e">
        <f t="shared" si="0"/>
        <v>#REF!</v>
      </c>
      <c r="H7" s="190"/>
      <c r="I7" s="301"/>
      <c r="J7" s="321">
        <f t="shared" si="4"/>
        <v>0</v>
      </c>
      <c r="K7" s="190"/>
      <c r="L7" s="301"/>
      <c r="M7" s="321">
        <f t="shared" si="1"/>
        <v>0</v>
      </c>
      <c r="N7" s="190"/>
      <c r="O7" s="301"/>
      <c r="P7" s="321">
        <f t="shared" si="2"/>
        <v>0</v>
      </c>
      <c r="Q7" s="190"/>
      <c r="R7" s="301"/>
      <c r="S7" s="321">
        <f t="shared" si="3"/>
        <v>0</v>
      </c>
      <c r="T7" s="324">
        <f t="shared" si="5"/>
        <v>0</v>
      </c>
      <c r="U7" s="324">
        <f t="shared" si="6"/>
        <v>0</v>
      </c>
      <c r="V7" s="332">
        <f t="shared" si="7"/>
        <v>0</v>
      </c>
      <c r="W7" s="324">
        <f t="shared" si="8"/>
        <v>0</v>
      </c>
      <c r="X7" s="324">
        <f t="shared" si="9"/>
        <v>0</v>
      </c>
      <c r="Y7" s="332">
        <f t="shared" si="10"/>
        <v>0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 s="5" customFormat="1" ht="27.6" customHeight="1" x14ac:dyDescent="0.25">
      <c r="A8" s="55" t="s">
        <v>15</v>
      </c>
      <c r="B8" s="197" t="e">
        <f>#REF!+#REF!+#REF!+#REF!+#REF!+#REF!+#REF!+#REF!</f>
        <v>#REF!</v>
      </c>
      <c r="C8" s="197" t="e">
        <f>#REF!+#REF!+#REF!+#REF!+#REF!+#REF!+#REF!+#REF!</f>
        <v>#REF!</v>
      </c>
      <c r="D8" s="197" t="e">
        <f>#REF!+#REF!+#REF!+#REF!+#REF!+#REF!+#REF!+#REF!</f>
        <v>#REF!</v>
      </c>
      <c r="E8" s="197" t="e">
        <f>#REF!+#REF!+#REF!+#REF!+#REF!+#REF!+#REF!+#REF!</f>
        <v>#REF!</v>
      </c>
      <c r="F8" s="195" t="e">
        <f t="shared" si="11"/>
        <v>#REF!</v>
      </c>
      <c r="G8" s="195" t="e">
        <f t="shared" si="0"/>
        <v>#REF!</v>
      </c>
      <c r="H8" s="190"/>
      <c r="I8" s="301"/>
      <c r="J8" s="321">
        <f t="shared" si="4"/>
        <v>0</v>
      </c>
      <c r="K8" s="190"/>
      <c r="L8" s="301"/>
      <c r="M8" s="321">
        <f t="shared" si="1"/>
        <v>0</v>
      </c>
      <c r="N8" s="190"/>
      <c r="O8" s="301"/>
      <c r="P8" s="321">
        <f t="shared" si="2"/>
        <v>0</v>
      </c>
      <c r="Q8" s="190"/>
      <c r="R8" s="301"/>
      <c r="S8" s="321">
        <f t="shared" si="3"/>
        <v>0</v>
      </c>
      <c r="T8" s="324">
        <f t="shared" si="5"/>
        <v>0</v>
      </c>
      <c r="U8" s="324">
        <f t="shared" si="6"/>
        <v>0</v>
      </c>
      <c r="V8" s="332">
        <f>SUM(T8:U8)</f>
        <v>0</v>
      </c>
      <c r="W8" s="324">
        <f t="shared" si="8"/>
        <v>0</v>
      </c>
      <c r="X8" s="324">
        <f t="shared" si="9"/>
        <v>0</v>
      </c>
      <c r="Y8" s="332">
        <f>SUM(W8:X8)</f>
        <v>0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s="5" customFormat="1" ht="27.6" customHeight="1" x14ac:dyDescent="0.25">
      <c r="A9" s="55" t="s">
        <v>84</v>
      </c>
      <c r="B9" s="197" t="e">
        <f>#REF!+#REF!+#REF!+#REF!+#REF!+#REF!+#REF!+#REF!</f>
        <v>#REF!</v>
      </c>
      <c r="C9" s="197" t="e">
        <f>#REF!+#REF!+#REF!+#REF!+#REF!+#REF!+#REF!+#REF!</f>
        <v>#REF!</v>
      </c>
      <c r="D9" s="197" t="e">
        <f>#REF!+#REF!+#REF!+#REF!+#REF!+#REF!+#REF!+#REF!</f>
        <v>#REF!</v>
      </c>
      <c r="E9" s="197" t="e">
        <f>#REF!+#REF!+#REF!+#REF!+#REF!+#REF!+#REF!+#REF!</f>
        <v>#REF!</v>
      </c>
      <c r="F9" s="195" t="e">
        <f t="shared" si="11"/>
        <v>#REF!</v>
      </c>
      <c r="G9" s="195" t="e">
        <f t="shared" si="0"/>
        <v>#REF!</v>
      </c>
      <c r="H9" s="190"/>
      <c r="I9" s="301"/>
      <c r="J9" s="321">
        <f t="shared" si="4"/>
        <v>0</v>
      </c>
      <c r="K9" s="190"/>
      <c r="L9" s="301"/>
      <c r="M9" s="321">
        <f t="shared" si="1"/>
        <v>0</v>
      </c>
      <c r="N9" s="190"/>
      <c r="O9" s="301"/>
      <c r="P9" s="321">
        <f t="shared" si="2"/>
        <v>0</v>
      </c>
      <c r="Q9" s="190"/>
      <c r="R9" s="301"/>
      <c r="S9" s="321">
        <f t="shared" si="3"/>
        <v>0</v>
      </c>
      <c r="T9" s="324">
        <f t="shared" si="5"/>
        <v>0</v>
      </c>
      <c r="U9" s="324">
        <f t="shared" si="6"/>
        <v>0</v>
      </c>
      <c r="V9" s="332">
        <f t="shared" si="7"/>
        <v>0</v>
      </c>
      <c r="W9" s="324">
        <f t="shared" si="8"/>
        <v>0</v>
      </c>
      <c r="X9" s="324">
        <f t="shared" si="9"/>
        <v>0</v>
      </c>
      <c r="Y9" s="332">
        <f t="shared" ref="Y9" si="12">SUM(W9:X9)</f>
        <v>0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s="5" customFormat="1" ht="31.5" customHeight="1" x14ac:dyDescent="0.25">
      <c r="A10" s="81" t="s">
        <v>115</v>
      </c>
      <c r="B10" s="87"/>
      <c r="C10" s="87"/>
      <c r="D10" s="87"/>
      <c r="E10" s="87"/>
      <c r="F10" s="207"/>
      <c r="G10" s="20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206"/>
      <c r="U10" s="206"/>
      <c r="V10" s="334"/>
      <c r="W10" s="206"/>
      <c r="X10" s="206"/>
      <c r="Y10" s="33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s="95" customFormat="1" ht="45.75" customHeight="1" x14ac:dyDescent="0.25">
      <c r="A11" s="54" t="s">
        <v>114</v>
      </c>
      <c r="B11" s="211" t="s">
        <v>27</v>
      </c>
      <c r="C11" s="211" t="s">
        <v>27</v>
      </c>
      <c r="D11" s="197" t="e">
        <f>#REF!+#REF!+#REF!+#REF!+#REF!+#REF!+#REF!+#REF!</f>
        <v>#REF!</v>
      </c>
      <c r="E11" s="197" t="e">
        <f>#REF!+#REF!+#REF!+#REF!+#REF!+#REF!+#REF!+#REF!</f>
        <v>#REF!</v>
      </c>
      <c r="F11" s="199" t="e">
        <f>D11</f>
        <v>#REF!</v>
      </c>
      <c r="G11" s="199" t="e">
        <f>E11+F11</f>
        <v>#REF!</v>
      </c>
      <c r="H11" s="187" t="s">
        <v>27</v>
      </c>
      <c r="I11" s="187" t="s">
        <v>27</v>
      </c>
      <c r="J11" s="321">
        <f t="shared" si="4"/>
        <v>0</v>
      </c>
      <c r="K11" s="187" t="s">
        <v>27</v>
      </c>
      <c r="L11" s="187" t="s">
        <v>27</v>
      </c>
      <c r="M11" s="321">
        <f t="shared" ref="M11" si="13">SUM(K11:L11)</f>
        <v>0</v>
      </c>
      <c r="N11" s="187"/>
      <c r="O11" s="319"/>
      <c r="P11" s="321">
        <f t="shared" ref="P11" si="14">SUM(N11:O11)</f>
        <v>0</v>
      </c>
      <c r="Q11" s="187"/>
      <c r="R11" s="319"/>
      <c r="S11" s="321">
        <f t="shared" ref="S11" si="15">SUM(Q11:R11)</f>
        <v>0</v>
      </c>
      <c r="T11" s="324">
        <f>N11+Q11</f>
        <v>0</v>
      </c>
      <c r="U11" s="333">
        <f>O11+R11</f>
        <v>0</v>
      </c>
      <c r="V11" s="332">
        <f t="shared" si="7"/>
        <v>0</v>
      </c>
      <c r="W11" s="324">
        <f>Q11+T11</f>
        <v>0</v>
      </c>
      <c r="X11" s="333">
        <f>R11+U11</f>
        <v>0</v>
      </c>
      <c r="Y11" s="332">
        <f t="shared" ref="Y11" si="16">SUM(W11:X11)</f>
        <v>0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ht="31.5" customHeight="1" x14ac:dyDescent="0.25">
      <c r="A12" s="90" t="s">
        <v>116</v>
      </c>
      <c r="B12" s="88"/>
      <c r="C12" s="88"/>
      <c r="D12" s="88"/>
      <c r="E12" s="88"/>
      <c r="F12" s="209"/>
      <c r="G12" s="209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208"/>
      <c r="U12" s="208"/>
      <c r="V12" s="335"/>
      <c r="W12" s="208"/>
      <c r="X12" s="208"/>
      <c r="Y12" s="335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27.6" customHeight="1" x14ac:dyDescent="0.25">
      <c r="A13" s="31" t="s">
        <v>152</v>
      </c>
      <c r="B13" s="197" t="e">
        <f>#REF!+#REF!+#REF!+#REF!+#REF!+#REF!+#REF!+#REF!</f>
        <v>#REF!</v>
      </c>
      <c r="C13" s="197" t="e">
        <f>#REF!+#REF!+#REF!+#REF!+#REF!+#REF!+#REF!+#REF!</f>
        <v>#REF!</v>
      </c>
      <c r="D13" s="197" t="e">
        <f>#REF!+#REF!+#REF!+#REF!+#REF!+#REF!+#REF!+#REF!</f>
        <v>#REF!</v>
      </c>
      <c r="E13" s="197" t="e">
        <f>#REF!+#REF!+#REF!+#REF!+#REF!+#REF!+#REF!+#REF!</f>
        <v>#REF!</v>
      </c>
      <c r="F13" s="199" t="e">
        <f t="shared" ref="F13:F16" si="17">B13+C13+D13</f>
        <v>#REF!</v>
      </c>
      <c r="G13" s="199" t="e">
        <f t="shared" ref="G13:G16" si="18">B13+C13+D13+E13</f>
        <v>#REF!</v>
      </c>
      <c r="H13" s="190"/>
      <c r="I13" s="301"/>
      <c r="J13" s="321">
        <f t="shared" si="4"/>
        <v>0</v>
      </c>
      <c r="K13" s="190"/>
      <c r="L13" s="301"/>
      <c r="M13" s="321">
        <f t="shared" ref="M13:M16" si="19">SUM(K13:L13)</f>
        <v>0</v>
      </c>
      <c r="N13" s="190"/>
      <c r="O13" s="301"/>
      <c r="P13" s="321">
        <f t="shared" ref="P13:P16" si="20">SUM(N13:O13)</f>
        <v>0</v>
      </c>
      <c r="Q13" s="190"/>
      <c r="R13" s="301"/>
      <c r="S13" s="321">
        <f t="shared" ref="S13:S16" si="21">SUM(Q13:R13)</f>
        <v>0</v>
      </c>
      <c r="T13" s="324">
        <f t="shared" ref="T13:T16" si="22">H13+K13+N13</f>
        <v>0</v>
      </c>
      <c r="U13" s="324">
        <f t="shared" ref="U13:U16" si="23">I13+L13+O13</f>
        <v>0</v>
      </c>
      <c r="V13" s="332">
        <f t="shared" si="7"/>
        <v>0</v>
      </c>
      <c r="W13" s="324">
        <f t="shared" ref="W13:W16" si="24">H13+K13+N13+Q13</f>
        <v>0</v>
      </c>
      <c r="X13" s="324">
        <f t="shared" ref="X13:X16" si="25">I13+L13+O13+R13</f>
        <v>0</v>
      </c>
      <c r="Y13" s="332">
        <f t="shared" ref="Y13:Y16" si="26">SUM(W13:X13)</f>
        <v>0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ht="27.6" customHeight="1" x14ac:dyDescent="0.25">
      <c r="A14" s="31" t="s">
        <v>153</v>
      </c>
      <c r="B14" s="197" t="e">
        <f>#REF!+#REF!+#REF!+#REF!+#REF!+#REF!+#REF!+#REF!</f>
        <v>#REF!</v>
      </c>
      <c r="C14" s="197" t="e">
        <f>#REF!+#REF!+#REF!+#REF!+#REF!+#REF!+#REF!+#REF!</f>
        <v>#REF!</v>
      </c>
      <c r="D14" s="197" t="e">
        <f>#REF!+#REF!+#REF!+#REF!+#REF!+#REF!+#REF!+#REF!</f>
        <v>#REF!</v>
      </c>
      <c r="E14" s="197" t="e">
        <f>#REF!+#REF!+#REF!+#REF!+#REF!+#REF!+#REF!+#REF!</f>
        <v>#REF!</v>
      </c>
      <c r="F14" s="199" t="e">
        <f t="shared" si="17"/>
        <v>#REF!</v>
      </c>
      <c r="G14" s="199" t="e">
        <f t="shared" si="18"/>
        <v>#REF!</v>
      </c>
      <c r="H14" s="190"/>
      <c r="I14" s="301"/>
      <c r="J14" s="321">
        <f t="shared" si="4"/>
        <v>0</v>
      </c>
      <c r="K14" s="190"/>
      <c r="L14" s="301"/>
      <c r="M14" s="321">
        <f t="shared" si="19"/>
        <v>0</v>
      </c>
      <c r="N14" s="190"/>
      <c r="O14" s="301"/>
      <c r="P14" s="321">
        <f t="shared" si="20"/>
        <v>0</v>
      </c>
      <c r="Q14" s="190"/>
      <c r="R14" s="301"/>
      <c r="S14" s="321">
        <f t="shared" si="21"/>
        <v>0</v>
      </c>
      <c r="T14" s="324">
        <f t="shared" si="22"/>
        <v>0</v>
      </c>
      <c r="U14" s="324">
        <f t="shared" si="23"/>
        <v>0</v>
      </c>
      <c r="V14" s="332">
        <f t="shared" si="7"/>
        <v>0</v>
      </c>
      <c r="W14" s="324">
        <f t="shared" si="24"/>
        <v>0</v>
      </c>
      <c r="X14" s="324">
        <f t="shared" si="25"/>
        <v>0</v>
      </c>
      <c r="Y14" s="332">
        <f t="shared" si="26"/>
        <v>0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ht="27.6" customHeight="1" x14ac:dyDescent="0.25">
      <c r="A15" s="31" t="s">
        <v>154</v>
      </c>
      <c r="B15" s="197" t="e">
        <f>#REF!+#REF!+#REF!+#REF!+#REF!+#REF!+#REF!+#REF!</f>
        <v>#REF!</v>
      </c>
      <c r="C15" s="197" t="e">
        <f>#REF!+#REF!+#REF!+#REF!+#REF!+#REF!+#REF!+#REF!</f>
        <v>#REF!</v>
      </c>
      <c r="D15" s="197" t="e">
        <f>#REF!+#REF!+#REF!+#REF!+#REF!+#REF!+#REF!+#REF!</f>
        <v>#REF!</v>
      </c>
      <c r="E15" s="197" t="e">
        <f>#REF!+#REF!+#REF!+#REF!+#REF!+#REF!+#REF!+#REF!</f>
        <v>#REF!</v>
      </c>
      <c r="F15" s="199" t="e">
        <f t="shared" si="17"/>
        <v>#REF!</v>
      </c>
      <c r="G15" s="199" t="e">
        <f t="shared" si="18"/>
        <v>#REF!</v>
      </c>
      <c r="H15" s="190"/>
      <c r="I15" s="301"/>
      <c r="J15" s="321">
        <f t="shared" si="4"/>
        <v>0</v>
      </c>
      <c r="K15" s="190"/>
      <c r="L15" s="301"/>
      <c r="M15" s="321">
        <f t="shared" si="19"/>
        <v>0</v>
      </c>
      <c r="N15" s="190"/>
      <c r="O15" s="301"/>
      <c r="P15" s="321">
        <f t="shared" si="20"/>
        <v>0</v>
      </c>
      <c r="Q15" s="190"/>
      <c r="R15" s="301"/>
      <c r="S15" s="321">
        <f t="shared" si="21"/>
        <v>0</v>
      </c>
      <c r="T15" s="324">
        <f t="shared" si="22"/>
        <v>0</v>
      </c>
      <c r="U15" s="324">
        <f t="shared" si="23"/>
        <v>0</v>
      </c>
      <c r="V15" s="332">
        <f t="shared" si="7"/>
        <v>0</v>
      </c>
      <c r="W15" s="324">
        <f t="shared" si="24"/>
        <v>0</v>
      </c>
      <c r="X15" s="324">
        <f t="shared" si="25"/>
        <v>0</v>
      </c>
      <c r="Y15" s="332">
        <f t="shared" si="26"/>
        <v>0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ht="27.6" customHeight="1" x14ac:dyDescent="0.25">
      <c r="A16" s="31" t="s">
        <v>155</v>
      </c>
      <c r="B16" s="197" t="e">
        <f>#REF!+#REF!+#REF!+#REF!+#REF!+#REF!+#REF!+#REF!</f>
        <v>#REF!</v>
      </c>
      <c r="C16" s="197" t="e">
        <f>#REF!+#REF!+#REF!+#REF!+#REF!+#REF!+#REF!+#REF!</f>
        <v>#REF!</v>
      </c>
      <c r="D16" s="197" t="e">
        <f>#REF!+#REF!+#REF!+#REF!+#REF!+#REF!+#REF!+#REF!</f>
        <v>#REF!</v>
      </c>
      <c r="E16" s="197" t="e">
        <f>#REF!+#REF!+#REF!+#REF!+#REF!+#REF!+#REF!+#REF!</f>
        <v>#REF!</v>
      </c>
      <c r="F16" s="199" t="e">
        <f t="shared" si="17"/>
        <v>#REF!</v>
      </c>
      <c r="G16" s="199" t="e">
        <f t="shared" si="18"/>
        <v>#REF!</v>
      </c>
      <c r="H16" s="190"/>
      <c r="I16" s="301"/>
      <c r="J16" s="321">
        <f t="shared" si="4"/>
        <v>0</v>
      </c>
      <c r="K16" s="190"/>
      <c r="L16" s="301"/>
      <c r="M16" s="321">
        <f t="shared" si="19"/>
        <v>0</v>
      </c>
      <c r="N16" s="190"/>
      <c r="O16" s="301"/>
      <c r="P16" s="321">
        <f t="shared" si="20"/>
        <v>0</v>
      </c>
      <c r="Q16" s="190"/>
      <c r="R16" s="301"/>
      <c r="S16" s="321">
        <f t="shared" si="21"/>
        <v>0</v>
      </c>
      <c r="T16" s="324">
        <f t="shared" si="22"/>
        <v>0</v>
      </c>
      <c r="U16" s="324">
        <f t="shared" si="23"/>
        <v>0</v>
      </c>
      <c r="V16" s="332">
        <f t="shared" si="7"/>
        <v>0</v>
      </c>
      <c r="W16" s="324">
        <f t="shared" si="24"/>
        <v>0</v>
      </c>
      <c r="X16" s="324">
        <f t="shared" si="25"/>
        <v>0</v>
      </c>
      <c r="Y16" s="332">
        <f t="shared" si="26"/>
        <v>0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1" s="69" customFormat="1" ht="29.25" customHeight="1" x14ac:dyDescent="0.25">
      <c r="A17" s="70"/>
    </row>
  </sheetData>
  <sheetProtection formatCells="0" formatColumns="0" formatRows="0" insertColumns="0" insertRows="0" insertHyperlinks="0" deleteColumns="0" deleteRows="0" sort="0" autoFilter="0" pivotTables="0"/>
  <mergeCells count="12">
    <mergeCell ref="W3:Y3"/>
    <mergeCell ref="A3:A4"/>
    <mergeCell ref="B1:G1"/>
    <mergeCell ref="B2:G2"/>
    <mergeCell ref="B3:G3"/>
    <mergeCell ref="H1:V1"/>
    <mergeCell ref="H2:V2"/>
    <mergeCell ref="H3:J3"/>
    <mergeCell ref="K3:M3"/>
    <mergeCell ref="N3:P3"/>
    <mergeCell ref="Q3:S3"/>
    <mergeCell ref="T3:V3"/>
  </mergeCells>
  <pageMargins left="0.7" right="0.7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/>
  <dimension ref="A1:T25"/>
  <sheetViews>
    <sheetView workbookViewId="0">
      <selection activeCell="B11" sqref="B11"/>
    </sheetView>
  </sheetViews>
  <sheetFormatPr defaultColWidth="8.85546875" defaultRowHeight="15.75" x14ac:dyDescent="0.25"/>
  <cols>
    <col min="1" max="1" width="53" style="30" customWidth="1"/>
    <col min="2" max="2" width="58.7109375" style="56" customWidth="1"/>
    <col min="3" max="3" width="65" style="56" customWidth="1"/>
    <col min="4" max="4" width="61.7109375" style="30" customWidth="1"/>
    <col min="5" max="16384" width="8.85546875" style="30"/>
  </cols>
  <sheetData>
    <row r="1" spans="1:20" s="210" customFormat="1" x14ac:dyDescent="0.25">
      <c r="A1" s="460" t="s">
        <v>197</v>
      </c>
      <c r="B1" s="461"/>
      <c r="C1" s="461"/>
      <c r="D1" s="462"/>
    </row>
    <row r="2" spans="1:20" ht="46.5" customHeight="1" x14ac:dyDescent="0.25">
      <c r="A2" s="459" t="s">
        <v>147</v>
      </c>
      <c r="B2" s="459"/>
      <c r="C2" s="459" t="s">
        <v>146</v>
      </c>
      <c r="D2" s="459"/>
    </row>
    <row r="3" spans="1:20" s="92" customFormat="1" ht="18" customHeight="1" x14ac:dyDescent="0.25">
      <c r="A3" s="342" t="s">
        <v>365</v>
      </c>
      <c r="B3" s="343" t="s">
        <v>362</v>
      </c>
      <c r="C3" s="342" t="s">
        <v>365</v>
      </c>
      <c r="D3" s="343" t="s">
        <v>362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s="92" customFormat="1" ht="36" customHeight="1" x14ac:dyDescent="0.25">
      <c r="A4" s="337"/>
      <c r="B4" s="340"/>
      <c r="C4" s="340"/>
      <c r="D4" s="337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s="92" customFormat="1" ht="36" customHeight="1" x14ac:dyDescent="0.25">
      <c r="A5" s="337"/>
      <c r="B5" s="338"/>
      <c r="C5" s="338"/>
      <c r="D5" s="337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36" customHeight="1" x14ac:dyDescent="0.25">
      <c r="A6" s="341"/>
      <c r="B6" s="339"/>
      <c r="C6" s="339"/>
      <c r="D6" s="341"/>
    </row>
    <row r="7" spans="1:20" ht="36" customHeight="1" x14ac:dyDescent="0.25">
      <c r="A7" s="341"/>
      <c r="B7" s="339"/>
      <c r="C7" s="339"/>
      <c r="D7" s="341"/>
    </row>
    <row r="8" spans="1:20" ht="36" customHeight="1" x14ac:dyDescent="0.25">
      <c r="A8" s="341"/>
      <c r="B8" s="339"/>
      <c r="C8" s="339"/>
      <c r="D8" s="341"/>
    </row>
    <row r="9" spans="1:20" ht="36" customHeight="1" x14ac:dyDescent="0.25">
      <c r="A9" s="341"/>
      <c r="B9" s="339"/>
      <c r="C9" s="339"/>
      <c r="D9" s="341"/>
    </row>
    <row r="10" spans="1:20" ht="36" customHeight="1" x14ac:dyDescent="0.25">
      <c r="A10" s="341"/>
      <c r="B10" s="339"/>
      <c r="C10" s="339"/>
      <c r="D10" s="341"/>
    </row>
    <row r="11" spans="1:20" ht="14.25" customHeight="1" x14ac:dyDescent="0.25"/>
    <row r="12" spans="1:20" ht="14.25" customHeight="1" x14ac:dyDescent="0.25"/>
    <row r="13" spans="1:20" ht="14.25" customHeight="1" x14ac:dyDescent="0.25"/>
    <row r="14" spans="1:20" ht="14.25" customHeight="1" x14ac:dyDescent="0.25"/>
    <row r="15" spans="1:20" ht="14.25" customHeight="1" x14ac:dyDescent="0.25"/>
    <row r="16" spans="1:20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24" customHeight="1" x14ac:dyDescent="0.25"/>
    <row r="25" ht="259.5" customHeight="1" x14ac:dyDescent="0.25"/>
  </sheetData>
  <mergeCells count="3">
    <mergeCell ref="A2:B2"/>
    <mergeCell ref="C2:D2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J66"/>
  <sheetViews>
    <sheetView tabSelected="1" workbookViewId="0">
      <selection activeCell="I28" sqref="I28"/>
    </sheetView>
  </sheetViews>
  <sheetFormatPr defaultColWidth="9.140625" defaultRowHeight="15.75" x14ac:dyDescent="0.25"/>
  <cols>
    <col min="1" max="1" width="9.28515625" style="1" customWidth="1"/>
    <col min="2" max="2" width="8.140625" style="1" customWidth="1"/>
    <col min="3" max="3" width="7.42578125" style="1" customWidth="1"/>
    <col min="4" max="16384" width="9.140625" style="1"/>
  </cols>
  <sheetData>
    <row r="1" spans="1:10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/>
      <c r="B4" s="6"/>
      <c r="C4" s="360" t="s">
        <v>124</v>
      </c>
      <c r="D4" s="360"/>
      <c r="E4" s="360"/>
      <c r="F4" s="360"/>
      <c r="G4" s="360"/>
      <c r="H4" s="6"/>
      <c r="I4" s="6"/>
      <c r="J4" s="6"/>
    </row>
    <row r="5" spans="1:10" x14ac:dyDescent="0.25">
      <c r="A5" s="6"/>
      <c r="B5" s="6"/>
      <c r="C5" s="360"/>
      <c r="D5" s="360"/>
      <c r="E5" s="360"/>
      <c r="F5" s="360"/>
      <c r="G5" s="360"/>
      <c r="H5" s="6"/>
      <c r="I5" s="6"/>
      <c r="J5" s="6"/>
    </row>
    <row r="6" spans="1:10" x14ac:dyDescent="0.25">
      <c r="A6" s="6"/>
      <c r="B6" s="6"/>
      <c r="C6" s="360"/>
      <c r="D6" s="360"/>
      <c r="E6" s="360"/>
      <c r="F6" s="360"/>
      <c r="G6" s="360"/>
      <c r="H6" s="6"/>
      <c r="I6" s="6"/>
      <c r="J6" s="6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42.75" customHeight="1" x14ac:dyDescent="0.25">
      <c r="A12" s="6"/>
      <c r="B12" s="363" t="s">
        <v>195</v>
      </c>
      <c r="C12" s="363"/>
      <c r="D12" s="363"/>
      <c r="E12" s="363"/>
      <c r="F12" s="363"/>
      <c r="G12" s="363"/>
      <c r="H12" s="363"/>
      <c r="I12" s="6"/>
      <c r="J12" s="6"/>
    </row>
    <row r="13" spans="1:10" ht="15" customHeight="1" x14ac:dyDescent="0.25">
      <c r="A13" s="6"/>
      <c r="B13" s="7"/>
      <c r="C13" s="8"/>
      <c r="D13" s="8" t="s">
        <v>119</v>
      </c>
      <c r="E13" s="9">
        <v>2024</v>
      </c>
      <c r="F13" s="7" t="s">
        <v>120</v>
      </c>
      <c r="G13" s="7"/>
      <c r="H13" s="7"/>
      <c r="I13" s="6"/>
      <c r="J13" s="6"/>
    </row>
    <row r="14" spans="1:10" ht="1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1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1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ht="1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1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73.5" customHeight="1" x14ac:dyDescent="0.25">
      <c r="A20" s="6"/>
      <c r="B20" s="364" t="s">
        <v>144</v>
      </c>
      <c r="C20" s="364"/>
      <c r="D20" s="365"/>
      <c r="E20" s="463" t="s">
        <v>399</v>
      </c>
      <c r="F20" s="464"/>
      <c r="G20" s="464"/>
      <c r="H20" s="465"/>
      <c r="I20" s="6"/>
      <c r="J20" s="6"/>
    </row>
    <row r="21" spans="1:10" x14ac:dyDescent="0.25">
      <c r="A21" s="6"/>
      <c r="B21" s="361" t="s">
        <v>121</v>
      </c>
      <c r="C21" s="361"/>
      <c r="D21" s="362"/>
      <c r="E21" s="356" t="s">
        <v>398</v>
      </c>
      <c r="F21" s="356"/>
      <c r="G21" s="356"/>
      <c r="H21" s="356"/>
      <c r="I21" s="6"/>
      <c r="J21" s="6"/>
    </row>
    <row r="22" spans="1:10" x14ac:dyDescent="0.25">
      <c r="A22" s="6"/>
      <c r="B22" s="361"/>
      <c r="C22" s="361"/>
      <c r="D22" s="362"/>
      <c r="E22" s="356"/>
      <c r="F22" s="356"/>
      <c r="G22" s="356"/>
      <c r="H22" s="356"/>
      <c r="I22" s="6"/>
      <c r="J22" s="6"/>
    </row>
    <row r="23" spans="1:10" x14ac:dyDescent="0.25">
      <c r="A23" s="6"/>
      <c r="B23" s="358" t="s">
        <v>123</v>
      </c>
      <c r="C23" s="358"/>
      <c r="D23" s="358"/>
      <c r="E23" s="356" t="s">
        <v>400</v>
      </c>
      <c r="F23" s="356"/>
      <c r="G23" s="356"/>
      <c r="H23" s="356"/>
      <c r="I23" s="6"/>
      <c r="J23" s="6"/>
    </row>
    <row r="24" spans="1:10" x14ac:dyDescent="0.25">
      <c r="A24" s="6"/>
      <c r="B24" s="359" t="s">
        <v>122</v>
      </c>
      <c r="C24" s="358"/>
      <c r="D24" s="358"/>
      <c r="E24" s="466" t="s">
        <v>401</v>
      </c>
      <c r="F24" s="356"/>
      <c r="G24" s="356"/>
      <c r="H24" s="35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6"/>
      <c r="B40" s="6"/>
      <c r="C40" s="6"/>
      <c r="D40" s="6" t="s">
        <v>125</v>
      </c>
      <c r="E40" s="357" t="s">
        <v>126</v>
      </c>
      <c r="F40" s="357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</sheetData>
  <mergeCells count="11">
    <mergeCell ref="C4:G6"/>
    <mergeCell ref="E20:H20"/>
    <mergeCell ref="B21:D22"/>
    <mergeCell ref="B12:H12"/>
    <mergeCell ref="B20:D20"/>
    <mergeCell ref="E23:H23"/>
    <mergeCell ref="E24:H24"/>
    <mergeCell ref="E40:F40"/>
    <mergeCell ref="E21:H22"/>
    <mergeCell ref="B23:D23"/>
    <mergeCell ref="B24:D24"/>
  </mergeCells>
  <hyperlinks>
    <hyperlink ref="E24" r:id="rId1" xr:uid="{5A749237-97AE-40F0-AA53-528D19F9A086}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D27"/>
  <sheetViews>
    <sheetView zoomScale="95" zoomScaleNormal="9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7" sqref="H7"/>
    </sheetView>
  </sheetViews>
  <sheetFormatPr defaultColWidth="8.85546875" defaultRowHeight="15.75" x14ac:dyDescent="0.25"/>
  <cols>
    <col min="1" max="1" width="61.5703125" style="47" customWidth="1"/>
    <col min="2" max="4" width="11.7109375" style="10" customWidth="1"/>
    <col min="5" max="16384" width="8.85546875" style="10"/>
  </cols>
  <sheetData>
    <row r="1" spans="1:4" ht="30.75" customHeight="1" x14ac:dyDescent="0.25">
      <c r="A1" s="259" t="s">
        <v>20</v>
      </c>
      <c r="B1" s="369"/>
      <c r="C1" s="370"/>
      <c r="D1" s="370"/>
    </row>
    <row r="2" spans="1:4" ht="38.25" customHeight="1" x14ac:dyDescent="0.25">
      <c r="A2" s="241" t="s">
        <v>86</v>
      </c>
      <c r="B2" s="366" t="s">
        <v>197</v>
      </c>
      <c r="C2" s="367"/>
      <c r="D2" s="368"/>
    </row>
    <row r="3" spans="1:4" s="11" customFormat="1" ht="24.75" customHeight="1" x14ac:dyDescent="0.25">
      <c r="A3" s="172" t="s">
        <v>85</v>
      </c>
      <c r="B3" s="181" t="s">
        <v>363</v>
      </c>
      <c r="C3" s="240" t="s">
        <v>362</v>
      </c>
      <c r="D3" s="240" t="s">
        <v>3</v>
      </c>
    </row>
    <row r="4" spans="1:4" s="12" customFormat="1" ht="30" customHeight="1" x14ac:dyDescent="0.25">
      <c r="A4" s="173" t="s">
        <v>173</v>
      </c>
      <c r="B4" s="97"/>
      <c r="C4" s="217"/>
      <c r="D4" s="229">
        <f>SUM(B4:C4)</f>
        <v>0</v>
      </c>
    </row>
    <row r="5" spans="1:4" s="12" customFormat="1" ht="30" customHeight="1" x14ac:dyDescent="0.25">
      <c r="A5" s="173" t="s">
        <v>67</v>
      </c>
      <c r="B5" s="97"/>
      <c r="C5" s="217"/>
      <c r="D5" s="229">
        <f t="shared" ref="D5:D22" si="0">SUM(B5:C5)</f>
        <v>0</v>
      </c>
    </row>
    <row r="6" spans="1:4" ht="30" customHeight="1" x14ac:dyDescent="0.25">
      <c r="A6" s="174" t="s">
        <v>68</v>
      </c>
      <c r="B6" s="106" t="e">
        <f>B5/B4</f>
        <v>#DIV/0!</v>
      </c>
      <c r="C6" s="188" t="e">
        <f>C5/C4</f>
        <v>#DIV/0!</v>
      </c>
      <c r="D6" s="188" t="e">
        <f>D5/D4</f>
        <v>#DIV/0!</v>
      </c>
    </row>
    <row r="7" spans="1:4" ht="30" customHeight="1" x14ac:dyDescent="0.25">
      <c r="A7" s="173" t="s">
        <v>69</v>
      </c>
      <c r="B7" s="96"/>
      <c r="C7" s="216"/>
      <c r="D7" s="229">
        <f t="shared" si="0"/>
        <v>0</v>
      </c>
    </row>
    <row r="8" spans="1:4" ht="30" customHeight="1" x14ac:dyDescent="0.25">
      <c r="A8" s="174" t="s">
        <v>1</v>
      </c>
      <c r="B8" s="106" t="e">
        <f>B7/B4</f>
        <v>#DIV/0!</v>
      </c>
      <c r="C8" s="188" t="e">
        <f>C7/C4</f>
        <v>#DIV/0!</v>
      </c>
      <c r="D8" s="188" t="e">
        <f>D7/D4</f>
        <v>#DIV/0!</v>
      </c>
    </row>
    <row r="9" spans="1:4" ht="28.5" customHeight="1" x14ac:dyDescent="0.25">
      <c r="A9" s="173" t="s">
        <v>88</v>
      </c>
      <c r="B9" s="97"/>
      <c r="C9" s="217"/>
      <c r="D9" s="229">
        <f t="shared" si="0"/>
        <v>0</v>
      </c>
    </row>
    <row r="10" spans="1:4" ht="30" customHeight="1" x14ac:dyDescent="0.25">
      <c r="A10" s="174" t="s">
        <v>70</v>
      </c>
      <c r="B10" s="106" t="e">
        <f>B7/B9</f>
        <v>#DIV/0!</v>
      </c>
      <c r="C10" s="188" t="e">
        <f t="shared" ref="C10:D10" si="1">C7/C9</f>
        <v>#DIV/0!</v>
      </c>
      <c r="D10" s="188" t="e">
        <f t="shared" si="1"/>
        <v>#DIV/0!</v>
      </c>
    </row>
    <row r="11" spans="1:4" ht="30" customHeight="1" thickBot="1" x14ac:dyDescent="0.3">
      <c r="A11" s="173" t="s">
        <v>241</v>
      </c>
      <c r="B11" s="97"/>
      <c r="C11" s="217"/>
      <c r="D11" s="229">
        <f t="shared" si="0"/>
        <v>0</v>
      </c>
    </row>
    <row r="12" spans="1:4" ht="30" customHeight="1" thickBot="1" x14ac:dyDescent="0.3">
      <c r="A12" s="175" t="s">
        <v>242</v>
      </c>
      <c r="B12" s="97"/>
      <c r="C12" s="217"/>
      <c r="D12" s="229">
        <f t="shared" si="0"/>
        <v>0</v>
      </c>
    </row>
    <row r="13" spans="1:4" ht="30" customHeight="1" x14ac:dyDescent="0.25">
      <c r="A13" s="174" t="s">
        <v>0</v>
      </c>
      <c r="B13" s="106" t="e">
        <f t="shared" ref="B13:D13" si="2">B11/B7</f>
        <v>#DIV/0!</v>
      </c>
      <c r="C13" s="188" t="e">
        <f t="shared" si="2"/>
        <v>#DIV/0!</v>
      </c>
      <c r="D13" s="188" t="e">
        <f t="shared" si="2"/>
        <v>#DIV/0!</v>
      </c>
    </row>
    <row r="14" spans="1:4" ht="30" customHeight="1" x14ac:dyDescent="0.25">
      <c r="A14" s="173" t="s">
        <v>249</v>
      </c>
      <c r="B14" s="97"/>
      <c r="C14" s="217"/>
      <c r="D14" s="229">
        <f t="shared" si="0"/>
        <v>0</v>
      </c>
    </row>
    <row r="15" spans="1:4" ht="30" customHeight="1" x14ac:dyDescent="0.25">
      <c r="A15" s="164" t="s">
        <v>243</v>
      </c>
      <c r="B15" s="97"/>
      <c r="C15" s="217"/>
      <c r="D15" s="229">
        <f t="shared" si="0"/>
        <v>0</v>
      </c>
    </row>
    <row r="16" spans="1:4" ht="30" customHeight="1" x14ac:dyDescent="0.25">
      <c r="A16" s="174" t="s">
        <v>0</v>
      </c>
      <c r="B16" s="106" t="e">
        <f t="shared" ref="B16:D16" si="3">B14/B7</f>
        <v>#DIV/0!</v>
      </c>
      <c r="C16" s="188" t="e">
        <f t="shared" si="3"/>
        <v>#DIV/0!</v>
      </c>
      <c r="D16" s="188" t="e">
        <f t="shared" si="3"/>
        <v>#DIV/0!</v>
      </c>
    </row>
    <row r="17" spans="1:4" ht="30" customHeight="1" x14ac:dyDescent="0.25">
      <c r="A17" s="176" t="s">
        <v>250</v>
      </c>
      <c r="B17" s="97"/>
      <c r="C17" s="217"/>
      <c r="D17" s="229">
        <f t="shared" si="0"/>
        <v>0</v>
      </c>
    </row>
    <row r="18" spans="1:4" ht="30" customHeight="1" x14ac:dyDescent="0.25">
      <c r="A18" s="176" t="s">
        <v>244</v>
      </c>
      <c r="B18" s="97"/>
      <c r="C18" s="217"/>
      <c r="D18" s="229">
        <f t="shared" si="0"/>
        <v>0</v>
      </c>
    </row>
    <row r="19" spans="1:4" s="60" customFormat="1" ht="30" customHeight="1" x14ac:dyDescent="0.25">
      <c r="A19" s="174" t="s">
        <v>0</v>
      </c>
      <c r="B19" s="188" t="e">
        <f t="shared" ref="B19:D19" si="4">B17/B7</f>
        <v>#DIV/0!</v>
      </c>
      <c r="C19" s="188" t="e">
        <f t="shared" si="4"/>
        <v>#DIV/0!</v>
      </c>
      <c r="D19" s="188" t="e">
        <f t="shared" si="4"/>
        <v>#DIV/0!</v>
      </c>
    </row>
    <row r="20" spans="1:4" ht="30" customHeight="1" x14ac:dyDescent="0.25">
      <c r="A20" s="173" t="s">
        <v>251</v>
      </c>
      <c r="B20" s="228">
        <f t="shared" ref="B20:C20" si="5">B17+B14+B11</f>
        <v>0</v>
      </c>
      <c r="C20" s="228">
        <f t="shared" si="5"/>
        <v>0</v>
      </c>
      <c r="D20" s="229">
        <f t="shared" si="0"/>
        <v>0</v>
      </c>
    </row>
    <row r="21" spans="1:4" ht="30" customHeight="1" x14ac:dyDescent="0.25">
      <c r="A21" s="174" t="s">
        <v>0</v>
      </c>
      <c r="B21" s="106" t="e">
        <f t="shared" ref="B21:D21" si="6">B20/B7</f>
        <v>#DIV/0!</v>
      </c>
      <c r="C21" s="188" t="e">
        <f t="shared" si="6"/>
        <v>#DIV/0!</v>
      </c>
      <c r="D21" s="188" t="e">
        <f t="shared" si="6"/>
        <v>#DIV/0!</v>
      </c>
    </row>
    <row r="22" spans="1:4" ht="30" customHeight="1" x14ac:dyDescent="0.25">
      <c r="A22" s="173" t="s">
        <v>252</v>
      </c>
      <c r="B22" s="146">
        <f t="shared" ref="B22:C22" si="7">SUM(B23:B25)</f>
        <v>0</v>
      </c>
      <c r="C22" s="146">
        <f t="shared" si="7"/>
        <v>0</v>
      </c>
      <c r="D22" s="229">
        <f t="shared" si="0"/>
        <v>0</v>
      </c>
    </row>
    <row r="23" spans="1:4" ht="30" customHeight="1" x14ac:dyDescent="0.25">
      <c r="A23" s="177" t="s">
        <v>245</v>
      </c>
      <c r="B23" s="97"/>
      <c r="C23" s="217"/>
      <c r="D23" s="229">
        <f t="shared" ref="D23:D25" si="8">SUM(B23:C23)</f>
        <v>0</v>
      </c>
    </row>
    <row r="24" spans="1:4" ht="30" customHeight="1" x14ac:dyDescent="0.25">
      <c r="A24" s="177" t="s">
        <v>246</v>
      </c>
      <c r="B24" s="97"/>
      <c r="C24" s="217"/>
      <c r="D24" s="229">
        <f t="shared" si="8"/>
        <v>0</v>
      </c>
    </row>
    <row r="25" spans="1:4" ht="30" customHeight="1" x14ac:dyDescent="0.25">
      <c r="A25" s="177" t="s">
        <v>247</v>
      </c>
      <c r="B25" s="97"/>
      <c r="C25" s="217"/>
      <c r="D25" s="229">
        <f t="shared" si="8"/>
        <v>0</v>
      </c>
    </row>
    <row r="26" spans="1:4" ht="30" customHeight="1" x14ac:dyDescent="0.25">
      <c r="A26" s="174" t="s">
        <v>0</v>
      </c>
      <c r="B26" s="188" t="e">
        <f t="shared" ref="B26:D26" si="9">B22/B7</f>
        <v>#DIV/0!</v>
      </c>
      <c r="C26" s="188" t="e">
        <f t="shared" si="9"/>
        <v>#DIV/0!</v>
      </c>
      <c r="D26" s="188" t="e">
        <f t="shared" si="9"/>
        <v>#DIV/0!</v>
      </c>
    </row>
    <row r="27" spans="1:4" ht="30" customHeight="1" x14ac:dyDescent="0.25">
      <c r="A27" s="178" t="s">
        <v>248</v>
      </c>
      <c r="B27" s="97"/>
      <c r="C27" s="217"/>
      <c r="D27" s="229">
        <f t="shared" ref="D27" si="10">SUM(B27:C27)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D2"/>
    <mergeCell ref="B1:D1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D27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defaultColWidth="9.140625" defaultRowHeight="15.75" x14ac:dyDescent="0.25"/>
  <cols>
    <col min="1" max="1" width="64.85546875" style="215" customWidth="1"/>
    <col min="2" max="4" width="11.7109375" style="10" customWidth="1"/>
    <col min="5" max="16384" width="9.140625" style="13"/>
  </cols>
  <sheetData>
    <row r="1" spans="1:4" ht="52.5" customHeight="1" x14ac:dyDescent="0.25">
      <c r="A1" s="223" t="s">
        <v>2</v>
      </c>
      <c r="B1" s="366" t="s">
        <v>197</v>
      </c>
      <c r="C1" s="367"/>
      <c r="D1" s="368"/>
    </row>
    <row r="2" spans="1:4" ht="27" customHeight="1" x14ac:dyDescent="0.25">
      <c r="A2" s="326" t="s">
        <v>175</v>
      </c>
      <c r="B2" s="181" t="s">
        <v>363</v>
      </c>
      <c r="C2" s="240" t="s">
        <v>362</v>
      </c>
      <c r="D2" s="240" t="s">
        <v>3</v>
      </c>
    </row>
    <row r="3" spans="1:4" ht="50.25" customHeight="1" x14ac:dyDescent="0.25">
      <c r="A3" s="55" t="s">
        <v>167</v>
      </c>
      <c r="B3" s="97"/>
      <c r="C3" s="217"/>
      <c r="D3" s="229">
        <f>SUM(B3:C3)</f>
        <v>0</v>
      </c>
    </row>
    <row r="4" spans="1:4" s="226" customFormat="1" ht="50.25" customHeight="1" x14ac:dyDescent="0.25">
      <c r="A4" s="225" t="s">
        <v>168</v>
      </c>
      <c r="B4" s="97"/>
      <c r="C4" s="217"/>
      <c r="D4" s="229">
        <f t="shared" ref="D4:D15" si="0">SUM(B4:C4)</f>
        <v>0</v>
      </c>
    </row>
    <row r="5" spans="1:4" ht="40.5" customHeight="1" x14ac:dyDescent="0.25">
      <c r="A5" s="108" t="s">
        <v>142</v>
      </c>
      <c r="B5" s="165" t="e">
        <f t="shared" ref="B5:C5" si="1">B4/B3</f>
        <v>#DIV/0!</v>
      </c>
      <c r="C5" s="165" t="e">
        <f t="shared" si="1"/>
        <v>#DIV/0!</v>
      </c>
      <c r="D5" s="229" t="e">
        <f t="shared" si="0"/>
        <v>#DIV/0!</v>
      </c>
    </row>
    <row r="6" spans="1:4" ht="37.5" customHeight="1" x14ac:dyDescent="0.25">
      <c r="A6" s="16" t="s">
        <v>158</v>
      </c>
      <c r="B6" s="185"/>
      <c r="C6" s="185"/>
      <c r="D6" s="229">
        <f t="shared" si="0"/>
        <v>0</v>
      </c>
    </row>
    <row r="7" spans="1:4" ht="54.75" customHeight="1" x14ac:dyDescent="0.25">
      <c r="A7" s="224" t="s">
        <v>71</v>
      </c>
      <c r="B7" s="185"/>
      <c r="C7" s="185"/>
      <c r="D7" s="229">
        <f t="shared" si="0"/>
        <v>0</v>
      </c>
    </row>
    <row r="8" spans="1:4" ht="33" customHeight="1" x14ac:dyDescent="0.25">
      <c r="A8" s="224" t="s">
        <v>172</v>
      </c>
      <c r="B8" s="185"/>
      <c r="C8" s="185"/>
      <c r="D8" s="229">
        <f t="shared" si="0"/>
        <v>0</v>
      </c>
    </row>
    <row r="9" spans="1:4" ht="30" customHeight="1" x14ac:dyDescent="0.25">
      <c r="A9" s="224" t="s">
        <v>323</v>
      </c>
      <c r="B9" s="185"/>
      <c r="C9" s="185"/>
      <c r="D9" s="229">
        <f t="shared" si="0"/>
        <v>0</v>
      </c>
    </row>
    <row r="10" spans="1:4" ht="46.5" customHeight="1" x14ac:dyDescent="0.25">
      <c r="A10" s="224" t="s">
        <v>72</v>
      </c>
      <c r="B10" s="191"/>
      <c r="C10" s="191"/>
      <c r="D10" s="229">
        <f t="shared" si="0"/>
        <v>0</v>
      </c>
    </row>
    <row r="11" spans="1:4" ht="54.75" customHeight="1" x14ac:dyDescent="0.25">
      <c r="A11" s="55" t="s">
        <v>169</v>
      </c>
      <c r="B11" s="185"/>
      <c r="C11" s="185"/>
      <c r="D11" s="229">
        <f t="shared" si="0"/>
        <v>0</v>
      </c>
    </row>
    <row r="12" spans="1:4" s="226" customFormat="1" ht="54.75" customHeight="1" x14ac:dyDescent="0.25">
      <c r="A12" s="227" t="s">
        <v>170</v>
      </c>
      <c r="B12" s="190"/>
      <c r="C12" s="190"/>
      <c r="D12" s="229">
        <f t="shared" si="0"/>
        <v>0</v>
      </c>
    </row>
    <row r="13" spans="1:4" ht="34.5" customHeight="1" x14ac:dyDescent="0.25">
      <c r="A13" s="55" t="s">
        <v>143</v>
      </c>
      <c r="B13" s="188" t="e">
        <f t="shared" ref="B13:C13" si="2">B12/B11</f>
        <v>#DIV/0!</v>
      </c>
      <c r="C13" s="188" t="e">
        <f t="shared" si="2"/>
        <v>#DIV/0!</v>
      </c>
      <c r="D13" s="229" t="e">
        <f t="shared" si="0"/>
        <v>#DIV/0!</v>
      </c>
    </row>
    <row r="14" spans="1:4" ht="38.25" customHeight="1" x14ac:dyDescent="0.25">
      <c r="A14" s="16" t="s">
        <v>171</v>
      </c>
      <c r="B14" s="97"/>
      <c r="C14" s="217"/>
      <c r="D14" s="229">
        <f t="shared" si="0"/>
        <v>0</v>
      </c>
    </row>
    <row r="15" spans="1:4" ht="54.75" customHeight="1" x14ac:dyDescent="0.25">
      <c r="A15" s="36" t="s">
        <v>166</v>
      </c>
      <c r="B15" s="97"/>
      <c r="C15" s="217"/>
      <c r="D15" s="229">
        <f t="shared" si="0"/>
        <v>0</v>
      </c>
    </row>
    <row r="16" spans="1:4" ht="36" customHeight="1" x14ac:dyDescent="0.25">
      <c r="A16" s="260"/>
      <c r="B16" s="13"/>
      <c r="C16" s="13"/>
      <c r="D16" s="13"/>
    </row>
    <row r="17" spans="2:4" x14ac:dyDescent="0.25">
      <c r="B17" s="13"/>
      <c r="C17" s="13"/>
      <c r="D17" s="13"/>
    </row>
    <row r="18" spans="2:4" x14ac:dyDescent="0.25">
      <c r="B18" s="13"/>
      <c r="C18" s="13"/>
      <c r="D18" s="13"/>
    </row>
    <row r="19" spans="2:4" x14ac:dyDescent="0.25">
      <c r="B19" s="13"/>
      <c r="C19" s="13"/>
      <c r="D19" s="13"/>
    </row>
    <row r="20" spans="2:4" x14ac:dyDescent="0.25">
      <c r="B20" s="13"/>
      <c r="C20" s="13"/>
      <c r="D20" s="13"/>
    </row>
    <row r="21" spans="2:4" x14ac:dyDescent="0.25">
      <c r="B21" s="13"/>
      <c r="C21" s="13"/>
      <c r="D21" s="13"/>
    </row>
    <row r="22" spans="2:4" x14ac:dyDescent="0.25">
      <c r="B22" s="13"/>
      <c r="C22" s="13"/>
      <c r="D22" s="13"/>
    </row>
    <row r="23" spans="2:4" x14ac:dyDescent="0.25">
      <c r="B23" s="13"/>
      <c r="C23" s="13"/>
      <c r="D23" s="13"/>
    </row>
    <row r="24" spans="2:4" x14ac:dyDescent="0.25">
      <c r="B24" s="13"/>
      <c r="C24" s="13"/>
      <c r="D24" s="13"/>
    </row>
    <row r="25" spans="2:4" x14ac:dyDescent="0.25">
      <c r="B25" s="13"/>
      <c r="C25" s="13"/>
      <c r="D25" s="13"/>
    </row>
    <row r="26" spans="2:4" x14ac:dyDescent="0.25">
      <c r="B26" s="13"/>
      <c r="C26" s="13"/>
      <c r="D26" s="13"/>
    </row>
    <row r="27" spans="2:4" x14ac:dyDescent="0.25">
      <c r="B27" s="13"/>
      <c r="C27" s="13"/>
      <c r="D27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:D1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V1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defaultColWidth="8.85546875" defaultRowHeight="15.75" x14ac:dyDescent="0.25"/>
  <cols>
    <col min="1" max="1" width="61.28515625" style="15" customWidth="1"/>
    <col min="2" max="3" width="8.85546875" style="13"/>
    <col min="4" max="4" width="9.5703125" style="13" customWidth="1"/>
    <col min="5" max="6" width="8.85546875" style="13"/>
    <col min="7" max="7" width="9.28515625" style="13" customWidth="1"/>
    <col min="8" max="9" width="8.85546875" style="13"/>
    <col min="10" max="10" width="9.5703125" style="13" customWidth="1"/>
    <col min="11" max="12" width="8.85546875" style="13"/>
    <col min="13" max="13" width="9.42578125" style="13" customWidth="1"/>
    <col min="14" max="15" width="8.85546875" style="13"/>
    <col min="16" max="16" width="9" style="13" customWidth="1"/>
    <col min="17" max="18" width="8.85546875" style="13"/>
    <col min="19" max="19" width="9.42578125" style="13" customWidth="1"/>
    <col min="20" max="21" width="8.85546875" style="13"/>
    <col min="22" max="22" width="9.28515625" style="13" customWidth="1"/>
    <col min="23" max="16384" width="8.85546875" style="13"/>
  </cols>
  <sheetData>
    <row r="1" spans="1:22" ht="47.25" customHeight="1" x14ac:dyDescent="0.4">
      <c r="A1" s="25" t="s">
        <v>73</v>
      </c>
      <c r="B1" s="349"/>
      <c r="C1" s="371"/>
      <c r="D1" s="371"/>
      <c r="E1" s="349"/>
      <c r="F1" s="371"/>
      <c r="G1" s="371"/>
      <c r="H1" s="349"/>
      <c r="I1" s="371"/>
      <c r="J1" s="371"/>
      <c r="K1" s="349"/>
      <c r="L1" s="371"/>
      <c r="M1" s="371"/>
      <c r="N1" s="349"/>
      <c r="O1" s="371"/>
      <c r="P1" s="371"/>
      <c r="Q1" s="349"/>
      <c r="R1" s="371"/>
      <c r="S1" s="371"/>
      <c r="T1" s="371"/>
      <c r="U1" s="371"/>
      <c r="V1" s="349"/>
    </row>
    <row r="2" spans="1:22" s="17" customFormat="1" ht="23.25" customHeight="1" x14ac:dyDescent="0.25">
      <c r="A2" s="78"/>
      <c r="B2" s="350" t="s">
        <v>197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2"/>
    </row>
    <row r="3" spans="1:22" ht="20.25" customHeight="1" x14ac:dyDescent="0.25">
      <c r="A3" s="75" t="s">
        <v>85</v>
      </c>
      <c r="B3" s="372" t="s">
        <v>159</v>
      </c>
      <c r="C3" s="373"/>
      <c r="D3" s="374"/>
      <c r="E3" s="375" t="s">
        <v>160</v>
      </c>
      <c r="F3" s="376"/>
      <c r="G3" s="377"/>
      <c r="H3" s="375" t="s">
        <v>174</v>
      </c>
      <c r="I3" s="376"/>
      <c r="J3" s="377"/>
      <c r="K3" s="372" t="s">
        <v>161</v>
      </c>
      <c r="L3" s="373"/>
      <c r="M3" s="374"/>
      <c r="N3" s="372" t="s">
        <v>162</v>
      </c>
      <c r="O3" s="373"/>
      <c r="P3" s="374"/>
      <c r="Q3" s="372" t="s">
        <v>163</v>
      </c>
      <c r="R3" s="373"/>
      <c r="S3" s="374"/>
      <c r="T3" s="372" t="s">
        <v>198</v>
      </c>
      <c r="U3" s="373"/>
      <c r="V3" s="374"/>
    </row>
    <row r="4" spans="1:22" s="205" customFormat="1" ht="21" customHeight="1" x14ac:dyDescent="0.25">
      <c r="A4" s="231"/>
      <c r="B4" s="242" t="s">
        <v>363</v>
      </c>
      <c r="C4" s="242" t="s">
        <v>362</v>
      </c>
      <c r="D4" s="242" t="s">
        <v>364</v>
      </c>
      <c r="E4" s="242" t="s">
        <v>363</v>
      </c>
      <c r="F4" s="242" t="s">
        <v>362</v>
      </c>
      <c r="G4" s="242" t="s">
        <v>364</v>
      </c>
      <c r="H4" s="242" t="s">
        <v>363</v>
      </c>
      <c r="I4" s="242" t="s">
        <v>362</v>
      </c>
      <c r="J4" s="242" t="s">
        <v>364</v>
      </c>
      <c r="K4" s="242" t="s">
        <v>363</v>
      </c>
      <c r="L4" s="242" t="s">
        <v>362</v>
      </c>
      <c r="M4" s="242" t="s">
        <v>364</v>
      </c>
      <c r="N4" s="242" t="s">
        <v>363</v>
      </c>
      <c r="O4" s="242" t="s">
        <v>362</v>
      </c>
      <c r="P4" s="242" t="s">
        <v>364</v>
      </c>
      <c r="Q4" s="242" t="s">
        <v>363</v>
      </c>
      <c r="R4" s="242" t="s">
        <v>362</v>
      </c>
      <c r="S4" s="242" t="s">
        <v>364</v>
      </c>
      <c r="T4" s="242" t="s">
        <v>363</v>
      </c>
      <c r="U4" s="242" t="s">
        <v>362</v>
      </c>
      <c r="V4" s="242" t="s">
        <v>364</v>
      </c>
    </row>
    <row r="5" spans="1:22" ht="36" customHeight="1" x14ac:dyDescent="0.25">
      <c r="A5" s="22" t="s">
        <v>253</v>
      </c>
      <c r="B5" s="244"/>
      <c r="C5" s="245"/>
      <c r="D5" s="246">
        <f ca="1">SUM(B5:D5)</f>
        <v>0</v>
      </c>
      <c r="E5" s="244"/>
      <c r="F5" s="245"/>
      <c r="G5" s="246">
        <f t="shared" ref="G5:G6" ca="1" si="0">SUM(E5:G5)</f>
        <v>0</v>
      </c>
      <c r="H5" s="244"/>
      <c r="I5" s="245"/>
      <c r="J5" s="246">
        <f t="shared" ref="J5:J6" ca="1" si="1">SUM(H5:J5)</f>
        <v>0</v>
      </c>
      <c r="K5" s="244"/>
      <c r="L5" s="245"/>
      <c r="M5" s="246"/>
      <c r="N5" s="244"/>
      <c r="O5" s="245"/>
      <c r="P5" s="246">
        <f t="shared" ref="P5:P6" ca="1" si="2">SUM(N5:P5)</f>
        <v>0</v>
      </c>
      <c r="Q5" s="244"/>
      <c r="R5" s="245"/>
      <c r="S5" s="246">
        <f t="shared" ref="S5:S6" ca="1" si="3">SUM(Q5:S5)</f>
        <v>0</v>
      </c>
      <c r="T5" s="251">
        <f>B5+E5+H5+K5+N5+Q5</f>
        <v>0</v>
      </c>
      <c r="U5" s="251">
        <f>C5+F5+I5+L5+O5+R5</f>
        <v>0</v>
      </c>
      <c r="V5" s="246">
        <f>SUM(T5:U5)</f>
        <v>0</v>
      </c>
    </row>
    <row r="6" spans="1:22" ht="36" customHeight="1" x14ac:dyDescent="0.25">
      <c r="A6" s="23" t="s">
        <v>254</v>
      </c>
      <c r="B6" s="244"/>
      <c r="C6" s="245"/>
      <c r="D6" s="246">
        <f t="shared" ref="D6:D14" ca="1" si="4">SUM(B6:D6)</f>
        <v>0</v>
      </c>
      <c r="E6" s="244"/>
      <c r="F6" s="245"/>
      <c r="G6" s="246">
        <f t="shared" ca="1" si="0"/>
        <v>0</v>
      </c>
      <c r="H6" s="244"/>
      <c r="I6" s="245"/>
      <c r="J6" s="246">
        <f t="shared" ca="1" si="1"/>
        <v>0</v>
      </c>
      <c r="K6" s="244"/>
      <c r="L6" s="245"/>
      <c r="M6" s="246">
        <f t="shared" ref="M6" ca="1" si="5">SUM(K6:M6)</f>
        <v>0</v>
      </c>
      <c r="N6" s="244"/>
      <c r="O6" s="245"/>
      <c r="P6" s="246">
        <f t="shared" ca="1" si="2"/>
        <v>0</v>
      </c>
      <c r="Q6" s="244"/>
      <c r="R6" s="245"/>
      <c r="S6" s="246">
        <f t="shared" ca="1" si="3"/>
        <v>0</v>
      </c>
      <c r="T6" s="251">
        <f>B6+E6+H6+K6+N6+Q6</f>
        <v>0</v>
      </c>
      <c r="U6" s="251">
        <f>C6+F6+I6+L6+O6+R6</f>
        <v>0</v>
      </c>
      <c r="V6" s="246">
        <f>SUM(T6:U6)</f>
        <v>0</v>
      </c>
    </row>
    <row r="7" spans="1:22" s="19" customFormat="1" ht="36" customHeight="1" x14ac:dyDescent="0.25">
      <c r="A7" s="125" t="s">
        <v>25</v>
      </c>
      <c r="B7" s="247" t="e">
        <f>B6/B5</f>
        <v>#DIV/0!</v>
      </c>
      <c r="C7" s="247" t="e">
        <f t="shared" ref="C7:E7" si="6">C6/C5</f>
        <v>#DIV/0!</v>
      </c>
      <c r="D7" s="248" t="e">
        <f t="shared" ca="1" si="6"/>
        <v>#DIV/0!</v>
      </c>
      <c r="E7" s="247" t="e">
        <f t="shared" si="6"/>
        <v>#DIV/0!</v>
      </c>
      <c r="F7" s="247" t="e">
        <f t="shared" ref="F7" si="7">F6/F5</f>
        <v>#DIV/0!</v>
      </c>
      <c r="G7" s="248" t="e">
        <f t="shared" ref="G7:H7" ca="1" si="8">G6/G5</f>
        <v>#DIV/0!</v>
      </c>
      <c r="H7" s="247" t="e">
        <f t="shared" si="8"/>
        <v>#DIV/0!</v>
      </c>
      <c r="I7" s="247" t="e">
        <f t="shared" ref="I7" si="9">I6/I5</f>
        <v>#DIV/0!</v>
      </c>
      <c r="J7" s="248" t="e">
        <f t="shared" ref="J7:K7" ca="1" si="10">J6/J5</f>
        <v>#DIV/0!</v>
      </c>
      <c r="K7" s="247" t="e">
        <f t="shared" si="10"/>
        <v>#DIV/0!</v>
      </c>
      <c r="L7" s="247" t="e">
        <f t="shared" ref="L7" si="11">L6/L5</f>
        <v>#DIV/0!</v>
      </c>
      <c r="M7" s="248" t="e">
        <f t="shared" ref="M7:N7" ca="1" si="12">M6/M5</f>
        <v>#DIV/0!</v>
      </c>
      <c r="N7" s="247" t="e">
        <f t="shared" si="12"/>
        <v>#DIV/0!</v>
      </c>
      <c r="O7" s="247" t="e">
        <f t="shared" ref="O7" si="13">O6/O5</f>
        <v>#DIV/0!</v>
      </c>
      <c r="P7" s="248" t="e">
        <f t="shared" ref="P7:Q7" ca="1" si="14">P6/P5</f>
        <v>#DIV/0!</v>
      </c>
      <c r="Q7" s="247" t="e">
        <f t="shared" si="14"/>
        <v>#DIV/0!</v>
      </c>
      <c r="R7" s="247" t="e">
        <f t="shared" ref="R7" si="15">R6/R5</f>
        <v>#DIV/0!</v>
      </c>
      <c r="S7" s="248" t="e">
        <f t="shared" ref="S7:T7" ca="1" si="16">S6/S5</f>
        <v>#DIV/0!</v>
      </c>
      <c r="T7" s="247" t="e">
        <f t="shared" si="16"/>
        <v>#DIV/0!</v>
      </c>
      <c r="U7" s="247" t="e">
        <f t="shared" ref="U7" si="17">U6/U5</f>
        <v>#DIV/0!</v>
      </c>
      <c r="V7" s="248" t="e">
        <f t="shared" ref="V7" si="18">V6/V5</f>
        <v>#DIV/0!</v>
      </c>
    </row>
    <row r="8" spans="1:22" ht="36" customHeight="1" x14ac:dyDescent="0.25">
      <c r="A8" s="61" t="s">
        <v>260</v>
      </c>
      <c r="B8" s="244"/>
      <c r="C8" s="245"/>
      <c r="D8" s="246">
        <f t="shared" ca="1" si="4"/>
        <v>0</v>
      </c>
      <c r="E8" s="244"/>
      <c r="F8" s="245"/>
      <c r="G8" s="246">
        <f t="shared" ref="G8" ca="1" si="19">SUM(E8:G8)</f>
        <v>0</v>
      </c>
      <c r="H8" s="244"/>
      <c r="I8" s="245"/>
      <c r="J8" s="246">
        <f t="shared" ref="J8" ca="1" si="20">SUM(H8:J8)</f>
        <v>0</v>
      </c>
      <c r="K8" s="244"/>
      <c r="L8" s="245"/>
      <c r="M8" s="246">
        <f t="shared" ref="M8" ca="1" si="21">SUM(K8:M8)</f>
        <v>0</v>
      </c>
      <c r="N8" s="244"/>
      <c r="O8" s="245"/>
      <c r="P8" s="246">
        <f t="shared" ref="P8" ca="1" si="22">SUM(N8:P8)</f>
        <v>0</v>
      </c>
      <c r="Q8" s="244"/>
      <c r="R8" s="245"/>
      <c r="S8" s="246">
        <f t="shared" ref="S8" ca="1" si="23">SUM(Q8:S8)</f>
        <v>0</v>
      </c>
      <c r="T8" s="251">
        <f>B8+E8+H8+K8+N8+Q8</f>
        <v>0</v>
      </c>
      <c r="U8" s="251">
        <f>C8+F8+I8+L8+O8+R8</f>
        <v>0</v>
      </c>
      <c r="V8" s="246">
        <f>SUM(T8:U8)</f>
        <v>0</v>
      </c>
    </row>
    <row r="9" spans="1:22" ht="45.75" customHeight="1" x14ac:dyDescent="0.25">
      <c r="A9" s="61" t="s">
        <v>261</v>
      </c>
      <c r="B9" s="249" t="e">
        <f>B8/B6</f>
        <v>#DIV/0!</v>
      </c>
      <c r="C9" s="249" t="e">
        <f t="shared" ref="C9:E9" si="24">C8/C6</f>
        <v>#DIV/0!</v>
      </c>
      <c r="D9" s="250" t="e">
        <f t="shared" ca="1" si="24"/>
        <v>#DIV/0!</v>
      </c>
      <c r="E9" s="249" t="e">
        <f t="shared" si="24"/>
        <v>#DIV/0!</v>
      </c>
      <c r="F9" s="249" t="e">
        <f t="shared" ref="F9" si="25">F8/F6</f>
        <v>#DIV/0!</v>
      </c>
      <c r="G9" s="250" t="e">
        <f t="shared" ref="G9:H9" ca="1" si="26">G8/G6</f>
        <v>#DIV/0!</v>
      </c>
      <c r="H9" s="249" t="e">
        <f t="shared" si="26"/>
        <v>#DIV/0!</v>
      </c>
      <c r="I9" s="249" t="e">
        <f t="shared" ref="I9" si="27">I8/I6</f>
        <v>#DIV/0!</v>
      </c>
      <c r="J9" s="250" t="e">
        <f t="shared" ref="J9:K9" ca="1" si="28">J8/J6</f>
        <v>#DIV/0!</v>
      </c>
      <c r="K9" s="249" t="e">
        <f t="shared" si="28"/>
        <v>#DIV/0!</v>
      </c>
      <c r="L9" s="249" t="e">
        <f t="shared" ref="L9" si="29">L8/L6</f>
        <v>#DIV/0!</v>
      </c>
      <c r="M9" s="250" t="e">
        <f t="shared" ref="M9:N9" ca="1" si="30">M8/M6</f>
        <v>#DIV/0!</v>
      </c>
      <c r="N9" s="249" t="e">
        <f t="shared" si="30"/>
        <v>#DIV/0!</v>
      </c>
      <c r="O9" s="249" t="e">
        <f t="shared" ref="O9" si="31">O8/O6</f>
        <v>#DIV/0!</v>
      </c>
      <c r="P9" s="250" t="e">
        <f t="shared" ref="P9:Q9" ca="1" si="32">P8/P6</f>
        <v>#DIV/0!</v>
      </c>
      <c r="Q9" s="249" t="e">
        <f t="shared" si="32"/>
        <v>#DIV/0!</v>
      </c>
      <c r="R9" s="249" t="e">
        <f t="shared" ref="R9" si="33">R8/R6</f>
        <v>#DIV/0!</v>
      </c>
      <c r="S9" s="250" t="e">
        <f t="shared" ref="S9:T9" ca="1" si="34">S8/S6</f>
        <v>#DIV/0!</v>
      </c>
      <c r="T9" s="249" t="e">
        <f t="shared" si="34"/>
        <v>#DIV/0!</v>
      </c>
      <c r="U9" s="249" t="e">
        <f t="shared" ref="U9" si="35">U8/U6</f>
        <v>#DIV/0!</v>
      </c>
      <c r="V9" s="250" t="e">
        <f t="shared" ref="V9" si="36">V8/V6</f>
        <v>#DIV/0!</v>
      </c>
    </row>
    <row r="10" spans="1:22" ht="32.25" customHeight="1" x14ac:dyDescent="0.25">
      <c r="A10" s="24" t="s">
        <v>255</v>
      </c>
      <c r="B10" s="244"/>
      <c r="C10" s="245"/>
      <c r="D10" s="246">
        <f t="shared" ca="1" si="4"/>
        <v>0</v>
      </c>
      <c r="E10" s="244"/>
      <c r="F10" s="245"/>
      <c r="G10" s="246">
        <f t="shared" ref="G10:G14" ca="1" si="37">SUM(E10:G10)</f>
        <v>0</v>
      </c>
      <c r="H10" s="244"/>
      <c r="I10" s="245"/>
      <c r="J10" s="246">
        <f t="shared" ref="J10:J14" ca="1" si="38">SUM(H10:J10)</f>
        <v>0</v>
      </c>
      <c r="K10" s="244"/>
      <c r="L10" s="245"/>
      <c r="M10" s="246">
        <f t="shared" ref="M10:M14" ca="1" si="39">SUM(K10:M10)</f>
        <v>0</v>
      </c>
      <c r="N10" s="244"/>
      <c r="O10" s="245">
        <v>1</v>
      </c>
      <c r="P10" s="246">
        <f t="shared" ref="P10:P14" ca="1" si="40">SUM(N10:P10)</f>
        <v>0</v>
      </c>
      <c r="Q10" s="244"/>
      <c r="R10" s="245"/>
      <c r="S10" s="246">
        <f t="shared" ref="S10:S14" ca="1" si="41">SUM(Q10:S10)</f>
        <v>0</v>
      </c>
      <c r="T10" s="251">
        <f t="shared" ref="T10:T14" si="42">B10+E10+H10+K10+N10+Q10</f>
        <v>0</v>
      </c>
      <c r="U10" s="251">
        <f t="shared" ref="U10:U14" si="43">C10+F10+I10+L10+O10+R10</f>
        <v>1</v>
      </c>
      <c r="V10" s="246">
        <f t="shared" ref="V10:V14" si="44">SUM(T10:U10)</f>
        <v>1</v>
      </c>
    </row>
    <row r="11" spans="1:22" ht="27.75" customHeight="1" x14ac:dyDescent="0.25">
      <c r="A11" s="24" t="s">
        <v>256</v>
      </c>
      <c r="B11" s="244"/>
      <c r="C11" s="245"/>
      <c r="D11" s="246">
        <f t="shared" ca="1" si="4"/>
        <v>0</v>
      </c>
      <c r="E11" s="244"/>
      <c r="F11" s="245"/>
      <c r="G11" s="246">
        <f t="shared" ca="1" si="37"/>
        <v>0</v>
      </c>
      <c r="H11" s="244"/>
      <c r="I11" s="245"/>
      <c r="J11" s="246">
        <f t="shared" ca="1" si="38"/>
        <v>0</v>
      </c>
      <c r="K11" s="244"/>
      <c r="L11" s="245"/>
      <c r="M11" s="246">
        <f t="shared" ca="1" si="39"/>
        <v>0</v>
      </c>
      <c r="N11" s="244"/>
      <c r="O11" s="245"/>
      <c r="P11" s="246">
        <f t="shared" ca="1" si="40"/>
        <v>0</v>
      </c>
      <c r="Q11" s="244"/>
      <c r="R11" s="245"/>
      <c r="S11" s="246">
        <f t="shared" ca="1" si="41"/>
        <v>0</v>
      </c>
      <c r="T11" s="251">
        <f t="shared" si="42"/>
        <v>0</v>
      </c>
      <c r="U11" s="251">
        <f t="shared" si="43"/>
        <v>0</v>
      </c>
      <c r="V11" s="246">
        <f t="shared" si="44"/>
        <v>0</v>
      </c>
    </row>
    <row r="12" spans="1:22" ht="29.25" customHeight="1" x14ac:dyDescent="0.25">
      <c r="A12" s="24" t="s">
        <v>257</v>
      </c>
      <c r="B12" s="244"/>
      <c r="C12" s="245"/>
      <c r="D12" s="246">
        <f t="shared" ca="1" si="4"/>
        <v>0</v>
      </c>
      <c r="E12" s="244"/>
      <c r="F12" s="245"/>
      <c r="G12" s="246">
        <f t="shared" ca="1" si="37"/>
        <v>0</v>
      </c>
      <c r="H12" s="244"/>
      <c r="I12" s="245"/>
      <c r="J12" s="246">
        <f t="shared" ca="1" si="38"/>
        <v>0</v>
      </c>
      <c r="K12" s="244"/>
      <c r="L12" s="245"/>
      <c r="M12" s="246">
        <f t="shared" ca="1" si="39"/>
        <v>0</v>
      </c>
      <c r="N12" s="244"/>
      <c r="O12" s="245"/>
      <c r="P12" s="246">
        <f t="shared" ca="1" si="40"/>
        <v>0</v>
      </c>
      <c r="Q12" s="244"/>
      <c r="R12" s="245"/>
      <c r="S12" s="246">
        <f t="shared" ca="1" si="41"/>
        <v>0</v>
      </c>
      <c r="T12" s="251">
        <f t="shared" si="42"/>
        <v>0</v>
      </c>
      <c r="U12" s="251">
        <f t="shared" si="43"/>
        <v>0</v>
      </c>
      <c r="V12" s="246">
        <f t="shared" si="44"/>
        <v>0</v>
      </c>
    </row>
    <row r="13" spans="1:22" ht="34.5" customHeight="1" x14ac:dyDescent="0.25">
      <c r="A13" s="24" t="s">
        <v>258</v>
      </c>
      <c r="B13" s="244"/>
      <c r="C13" s="245"/>
      <c r="D13" s="246">
        <f t="shared" ca="1" si="4"/>
        <v>0</v>
      </c>
      <c r="E13" s="244"/>
      <c r="F13" s="245"/>
      <c r="G13" s="246">
        <f t="shared" ca="1" si="37"/>
        <v>0</v>
      </c>
      <c r="H13" s="244"/>
      <c r="I13" s="245"/>
      <c r="J13" s="246">
        <f t="shared" ca="1" si="38"/>
        <v>0</v>
      </c>
      <c r="K13" s="244"/>
      <c r="L13" s="245"/>
      <c r="M13" s="246">
        <f t="shared" ca="1" si="39"/>
        <v>0</v>
      </c>
      <c r="N13" s="244"/>
      <c r="O13" s="245"/>
      <c r="P13" s="246">
        <f t="shared" ca="1" si="40"/>
        <v>0</v>
      </c>
      <c r="Q13" s="244"/>
      <c r="R13" s="245"/>
      <c r="S13" s="246">
        <f t="shared" ca="1" si="41"/>
        <v>0</v>
      </c>
      <c r="T13" s="251">
        <f t="shared" si="42"/>
        <v>0</v>
      </c>
      <c r="U13" s="251">
        <f t="shared" si="43"/>
        <v>0</v>
      </c>
      <c r="V13" s="246">
        <f t="shared" si="44"/>
        <v>0</v>
      </c>
    </row>
    <row r="14" spans="1:22" s="21" customFormat="1" ht="31.5" customHeight="1" x14ac:dyDescent="0.25">
      <c r="A14" s="24" t="s">
        <v>259</v>
      </c>
      <c r="B14" s="244"/>
      <c r="C14" s="245"/>
      <c r="D14" s="246">
        <f t="shared" ca="1" si="4"/>
        <v>0</v>
      </c>
      <c r="E14" s="244"/>
      <c r="F14" s="245"/>
      <c r="G14" s="246">
        <f t="shared" ca="1" si="37"/>
        <v>0</v>
      </c>
      <c r="H14" s="244"/>
      <c r="I14" s="245"/>
      <c r="J14" s="246">
        <f t="shared" ca="1" si="38"/>
        <v>0</v>
      </c>
      <c r="K14" s="244"/>
      <c r="L14" s="245"/>
      <c r="M14" s="246">
        <f t="shared" ca="1" si="39"/>
        <v>0</v>
      </c>
      <c r="N14" s="244"/>
      <c r="O14" s="245"/>
      <c r="P14" s="246">
        <f t="shared" ca="1" si="40"/>
        <v>0</v>
      </c>
      <c r="Q14" s="244"/>
      <c r="R14" s="245"/>
      <c r="S14" s="246">
        <f t="shared" ca="1" si="41"/>
        <v>0</v>
      </c>
      <c r="T14" s="251">
        <f t="shared" si="42"/>
        <v>0</v>
      </c>
      <c r="U14" s="251">
        <f t="shared" si="43"/>
        <v>0</v>
      </c>
      <c r="V14" s="246">
        <f t="shared" si="44"/>
        <v>0</v>
      </c>
    </row>
    <row r="15" spans="1:22" s="58" customFormat="1" ht="22.5" customHeight="1" x14ac:dyDescent="0.25"/>
    <row r="16" spans="1:22" s="58" customFormat="1" ht="22.5" customHeight="1" x14ac:dyDescent="0.25">
      <c r="A16" s="57"/>
    </row>
    <row r="17" spans="1:1" s="58" customFormat="1" ht="22.5" customHeight="1" x14ac:dyDescent="0.25">
      <c r="A17" s="59"/>
    </row>
  </sheetData>
  <sheetProtection formatCells="0" formatColumns="0" formatRows="0" insertColumns="0" insertRows="0" insertHyperlinks="0" deleteColumns="0" deleteRows="0" sort="0" autoFilter="0" pivotTables="0"/>
  <mergeCells count="9">
    <mergeCell ref="B1:V1"/>
    <mergeCell ref="B2:V2"/>
    <mergeCell ref="T3:V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42"/>
  <sheetViews>
    <sheetView zoomScale="86" zoomScaleNormal="86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1" sqref="A21"/>
    </sheetView>
  </sheetViews>
  <sheetFormatPr defaultColWidth="8.85546875" defaultRowHeight="15.75" x14ac:dyDescent="0.25"/>
  <cols>
    <col min="1" max="1" width="60" style="130" customWidth="1"/>
    <col min="2" max="2" width="7" style="13" customWidth="1"/>
    <col min="3" max="4" width="7.28515625" style="13" customWidth="1"/>
    <col min="5" max="8" width="8.85546875" style="13"/>
    <col min="9" max="10" width="6.85546875" style="13" customWidth="1"/>
    <col min="11" max="11" width="7.28515625" style="13" customWidth="1"/>
    <col min="12" max="13" width="7.85546875" style="13" customWidth="1"/>
    <col min="14" max="24" width="8.85546875" style="13"/>
    <col min="25" max="25" width="7.5703125" style="13" customWidth="1"/>
    <col min="26" max="27" width="10" style="13" customWidth="1"/>
    <col min="28" max="28" width="7.85546875" style="13" customWidth="1"/>
    <col min="29" max="33" width="8.85546875" style="62"/>
    <col min="34" max="16384" width="8.85546875" style="13"/>
  </cols>
  <sheetData>
    <row r="1" spans="1:52" ht="54" customHeight="1" x14ac:dyDescent="0.35">
      <c r="A1" s="83" t="s">
        <v>273</v>
      </c>
      <c r="B1" s="390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13"/>
      <c r="AD1" s="13"/>
      <c r="AE1" s="13"/>
      <c r="AF1" s="13"/>
      <c r="AG1" s="13"/>
    </row>
    <row r="2" spans="1:52" ht="33.75" customHeight="1" x14ac:dyDescent="0.25">
      <c r="A2" s="299" t="s">
        <v>267</v>
      </c>
      <c r="B2" s="389" t="s">
        <v>197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2"/>
      <c r="AC2" s="13"/>
      <c r="AD2" s="13"/>
      <c r="AE2" s="13"/>
      <c r="AF2" s="13"/>
      <c r="AG2" s="13"/>
    </row>
    <row r="3" spans="1:52" s="258" customFormat="1" ht="25.5" customHeight="1" x14ac:dyDescent="0.25">
      <c r="A3" s="383" t="s">
        <v>165</v>
      </c>
      <c r="B3" s="378" t="s">
        <v>159</v>
      </c>
      <c r="C3" s="379"/>
      <c r="D3" s="379"/>
      <c r="E3" s="378" t="s">
        <v>160</v>
      </c>
      <c r="F3" s="379"/>
      <c r="G3" s="379"/>
      <c r="H3" s="378" t="s">
        <v>174</v>
      </c>
      <c r="I3" s="379"/>
      <c r="J3" s="379"/>
      <c r="K3" s="378" t="s">
        <v>161</v>
      </c>
      <c r="L3" s="379"/>
      <c r="M3" s="379"/>
      <c r="N3" s="378" t="s">
        <v>162</v>
      </c>
      <c r="O3" s="379"/>
      <c r="P3" s="379"/>
      <c r="Q3" s="378" t="s">
        <v>163</v>
      </c>
      <c r="R3" s="379"/>
      <c r="S3" s="379"/>
      <c r="T3" s="378" t="s">
        <v>164</v>
      </c>
      <c r="U3" s="379"/>
      <c r="V3" s="379"/>
      <c r="W3" s="386" t="s">
        <v>283</v>
      </c>
      <c r="X3" s="387"/>
      <c r="Y3" s="387"/>
      <c r="Z3" s="387"/>
      <c r="AA3" s="387"/>
      <c r="AB3" s="388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  <row r="4" spans="1:52" ht="27.75" customHeight="1" x14ac:dyDescent="0.25">
      <c r="A4" s="384"/>
      <c r="B4" s="380" t="s">
        <v>281</v>
      </c>
      <c r="C4" s="381"/>
      <c r="D4" s="382"/>
      <c r="E4" s="380" t="s">
        <v>281</v>
      </c>
      <c r="F4" s="381"/>
      <c r="G4" s="382"/>
      <c r="H4" s="380" t="s">
        <v>281</v>
      </c>
      <c r="I4" s="381"/>
      <c r="J4" s="382"/>
      <c r="K4" s="380" t="s">
        <v>281</v>
      </c>
      <c r="L4" s="381"/>
      <c r="M4" s="382"/>
      <c r="N4" s="380" t="s">
        <v>281</v>
      </c>
      <c r="O4" s="381"/>
      <c r="P4" s="382"/>
      <c r="Q4" s="380" t="s">
        <v>281</v>
      </c>
      <c r="R4" s="381"/>
      <c r="S4" s="382"/>
      <c r="T4" s="380" t="s">
        <v>281</v>
      </c>
      <c r="U4" s="381"/>
      <c r="V4" s="382"/>
      <c r="W4" s="380" t="s">
        <v>164</v>
      </c>
      <c r="X4" s="381"/>
      <c r="Y4" s="382"/>
      <c r="Z4" s="380" t="s">
        <v>284</v>
      </c>
      <c r="AA4" s="381"/>
      <c r="AB4" s="382"/>
      <c r="AC4" s="13"/>
      <c r="AD4" s="13"/>
      <c r="AE4" s="13"/>
      <c r="AF4" s="13"/>
      <c r="AG4" s="13"/>
    </row>
    <row r="5" spans="1:52" s="271" customFormat="1" ht="16.5" customHeight="1" x14ac:dyDescent="0.25">
      <c r="A5" s="384"/>
      <c r="B5" s="298" t="s">
        <v>365</v>
      </c>
      <c r="C5" s="298" t="s">
        <v>362</v>
      </c>
      <c r="D5" s="298" t="s">
        <v>3</v>
      </c>
      <c r="E5" s="298" t="s">
        <v>365</v>
      </c>
      <c r="F5" s="298" t="s">
        <v>362</v>
      </c>
      <c r="G5" s="298" t="s">
        <v>3</v>
      </c>
      <c r="H5" s="298" t="s">
        <v>363</v>
      </c>
      <c r="I5" s="298" t="s">
        <v>362</v>
      </c>
      <c r="J5" s="298" t="s">
        <v>3</v>
      </c>
      <c r="K5" s="298" t="s">
        <v>363</v>
      </c>
      <c r="L5" s="298" t="s">
        <v>362</v>
      </c>
      <c r="M5" s="298" t="s">
        <v>3</v>
      </c>
      <c r="N5" s="298" t="s">
        <v>363</v>
      </c>
      <c r="O5" s="298" t="s">
        <v>362</v>
      </c>
      <c r="P5" s="298" t="s">
        <v>3</v>
      </c>
      <c r="Q5" s="298" t="s">
        <v>363</v>
      </c>
      <c r="R5" s="298" t="s">
        <v>362</v>
      </c>
      <c r="S5" s="298" t="s">
        <v>3</v>
      </c>
      <c r="T5" s="298" t="s">
        <v>363</v>
      </c>
      <c r="U5" s="298" t="s">
        <v>362</v>
      </c>
      <c r="V5" s="298" t="s">
        <v>3</v>
      </c>
      <c r="W5" s="298" t="s">
        <v>363</v>
      </c>
      <c r="X5" s="298" t="s">
        <v>362</v>
      </c>
      <c r="Y5" s="298" t="s">
        <v>3</v>
      </c>
      <c r="Z5" s="298" t="s">
        <v>363</v>
      </c>
      <c r="AA5" s="298" t="s">
        <v>362</v>
      </c>
      <c r="AB5" s="298" t="s">
        <v>3</v>
      </c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</row>
    <row r="6" spans="1:52" s="192" customFormat="1" ht="12.75" customHeight="1" x14ac:dyDescent="0.25">
      <c r="A6" s="385"/>
      <c r="B6" s="257">
        <v>1</v>
      </c>
      <c r="C6" s="257">
        <f>B6+1</f>
        <v>2</v>
      </c>
      <c r="D6" s="257">
        <f t="shared" ref="D6:AB6" si="0">C6+1</f>
        <v>3</v>
      </c>
      <c r="E6" s="257">
        <f t="shared" si="0"/>
        <v>4</v>
      </c>
      <c r="F6" s="257">
        <f t="shared" si="0"/>
        <v>5</v>
      </c>
      <c r="G6" s="257">
        <f t="shared" si="0"/>
        <v>6</v>
      </c>
      <c r="H6" s="257">
        <f t="shared" si="0"/>
        <v>7</v>
      </c>
      <c r="I6" s="257">
        <f t="shared" si="0"/>
        <v>8</v>
      </c>
      <c r="J6" s="257">
        <f t="shared" si="0"/>
        <v>9</v>
      </c>
      <c r="K6" s="257">
        <f t="shared" si="0"/>
        <v>10</v>
      </c>
      <c r="L6" s="257">
        <f t="shared" si="0"/>
        <v>11</v>
      </c>
      <c r="M6" s="257">
        <f t="shared" si="0"/>
        <v>12</v>
      </c>
      <c r="N6" s="257">
        <f t="shared" si="0"/>
        <v>13</v>
      </c>
      <c r="O6" s="257">
        <f t="shared" si="0"/>
        <v>14</v>
      </c>
      <c r="P6" s="257">
        <f t="shared" si="0"/>
        <v>15</v>
      </c>
      <c r="Q6" s="257">
        <f t="shared" si="0"/>
        <v>16</v>
      </c>
      <c r="R6" s="257">
        <f t="shared" si="0"/>
        <v>17</v>
      </c>
      <c r="S6" s="257">
        <f t="shared" si="0"/>
        <v>18</v>
      </c>
      <c r="T6" s="257">
        <f t="shared" si="0"/>
        <v>19</v>
      </c>
      <c r="U6" s="257">
        <f t="shared" si="0"/>
        <v>20</v>
      </c>
      <c r="V6" s="257">
        <f t="shared" si="0"/>
        <v>21</v>
      </c>
      <c r="W6" s="257">
        <f t="shared" si="0"/>
        <v>22</v>
      </c>
      <c r="X6" s="257">
        <f t="shared" si="0"/>
        <v>23</v>
      </c>
      <c r="Y6" s="257">
        <f t="shared" si="0"/>
        <v>24</v>
      </c>
      <c r="Z6" s="257">
        <f t="shared" si="0"/>
        <v>25</v>
      </c>
      <c r="AA6" s="257">
        <f t="shared" si="0"/>
        <v>26</v>
      </c>
      <c r="AB6" s="257">
        <f t="shared" si="0"/>
        <v>27</v>
      </c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spans="1:52" ht="29.25" customHeight="1" x14ac:dyDescent="0.25">
      <c r="A7" s="252" t="s">
        <v>270</v>
      </c>
      <c r="B7" s="253"/>
      <c r="C7" s="253"/>
      <c r="D7" s="270">
        <f>SUM(B7:C7)</f>
        <v>0</v>
      </c>
      <c r="E7" s="253"/>
      <c r="F7" s="253"/>
      <c r="G7" s="270">
        <f>SUM(E7:F7)</f>
        <v>0</v>
      </c>
      <c r="H7" s="254" t="s">
        <v>27</v>
      </c>
      <c r="I7" s="254" t="s">
        <v>27</v>
      </c>
      <c r="J7" s="270">
        <f>SUM(H7:I7)</f>
        <v>0</v>
      </c>
      <c r="K7" s="254" t="s">
        <v>27</v>
      </c>
      <c r="L7" s="254" t="s">
        <v>27</v>
      </c>
      <c r="M7" s="270">
        <f>SUM(K7:L7)</f>
        <v>0</v>
      </c>
      <c r="N7" s="254" t="s">
        <v>27</v>
      </c>
      <c r="O7" s="254" t="s">
        <v>27</v>
      </c>
      <c r="P7" s="270">
        <f>SUM(N7:O7)</f>
        <v>0</v>
      </c>
      <c r="Q7" s="254" t="s">
        <v>27</v>
      </c>
      <c r="R7" s="254" t="s">
        <v>27</v>
      </c>
      <c r="S7" s="270">
        <f>SUM(Q7:R7)</f>
        <v>0</v>
      </c>
      <c r="T7" s="294">
        <f>B7+E7</f>
        <v>0</v>
      </c>
      <c r="U7" s="294">
        <f>C7+F7</f>
        <v>0</v>
      </c>
      <c r="V7" s="265">
        <f>SUM(T7:U7)</f>
        <v>0</v>
      </c>
      <c r="W7" s="255"/>
      <c r="X7" s="255"/>
      <c r="Y7" s="265">
        <f>SUM(W7:X7)</f>
        <v>0</v>
      </c>
      <c r="Z7" s="255"/>
      <c r="AA7" s="255"/>
      <c r="AB7" s="265">
        <f>SUM(Z7:AA7)</f>
        <v>0</v>
      </c>
      <c r="AC7" s="13"/>
      <c r="AD7" s="13"/>
      <c r="AE7" s="13"/>
      <c r="AF7" s="13"/>
      <c r="AG7" s="13"/>
    </row>
    <row r="8" spans="1:52" ht="29.25" customHeight="1" x14ac:dyDescent="0.25">
      <c r="A8" s="151" t="s">
        <v>237</v>
      </c>
      <c r="B8" s="138"/>
      <c r="C8" s="190"/>
      <c r="D8" s="270">
        <f>SUM(B8:C8)</f>
        <v>0</v>
      </c>
      <c r="E8" s="190"/>
      <c r="F8" s="190"/>
      <c r="G8" s="270">
        <f>SUM(E8:F8)</f>
        <v>0</v>
      </c>
      <c r="H8" s="139" t="s">
        <v>27</v>
      </c>
      <c r="I8" s="139" t="s">
        <v>27</v>
      </c>
      <c r="J8" s="270">
        <f t="shared" ref="J8:J37" si="1">SUM(H8:I8)</f>
        <v>0</v>
      </c>
      <c r="K8" s="139" t="s">
        <v>27</v>
      </c>
      <c r="L8" s="139" t="s">
        <v>27</v>
      </c>
      <c r="M8" s="270">
        <f t="shared" ref="M8:M37" si="2">SUM(K8:L8)</f>
        <v>0</v>
      </c>
      <c r="N8" s="139" t="s">
        <v>27</v>
      </c>
      <c r="O8" s="139" t="s">
        <v>27</v>
      </c>
      <c r="P8" s="270">
        <f t="shared" ref="P8:P37" si="3">SUM(N8:O8)</f>
        <v>0</v>
      </c>
      <c r="Q8" s="139" t="s">
        <v>27</v>
      </c>
      <c r="R8" s="139" t="s">
        <v>27</v>
      </c>
      <c r="S8" s="270">
        <f t="shared" ref="S8:S37" si="4">SUM(Q8:R8)</f>
        <v>0</v>
      </c>
      <c r="T8" s="294">
        <f>B8+E8</f>
        <v>0</v>
      </c>
      <c r="U8" s="294">
        <f>C8+F8</f>
        <v>0</v>
      </c>
      <c r="V8" s="265">
        <f t="shared" ref="V8:V37" si="5">SUM(T8:U8)</f>
        <v>0</v>
      </c>
      <c r="W8" s="183"/>
      <c r="X8" s="234"/>
      <c r="Y8" s="265">
        <f t="shared" ref="Y8:Y37" si="6">SUM(W8:X8)</f>
        <v>0</v>
      </c>
      <c r="Z8" s="183"/>
      <c r="AA8" s="234"/>
      <c r="AB8" s="265">
        <f t="shared" ref="AB8:AB37" si="7">SUM(Z8:AA8)</f>
        <v>0</v>
      </c>
      <c r="AC8" s="13"/>
      <c r="AD8" s="13"/>
      <c r="AE8" s="13"/>
      <c r="AF8" s="13"/>
      <c r="AG8" s="13"/>
    </row>
    <row r="9" spans="1:52" ht="29.25" customHeight="1" x14ac:dyDescent="0.25">
      <c r="A9" s="151" t="s">
        <v>282</v>
      </c>
      <c r="B9" s="77" t="s">
        <v>27</v>
      </c>
      <c r="C9" s="186" t="s">
        <v>27</v>
      </c>
      <c r="D9" s="270" t="s">
        <v>27</v>
      </c>
      <c r="E9" s="186" t="s">
        <v>27</v>
      </c>
      <c r="F9" s="186" t="s">
        <v>27</v>
      </c>
      <c r="G9" s="270" t="s">
        <v>27</v>
      </c>
      <c r="H9" s="77" t="s">
        <v>27</v>
      </c>
      <c r="I9" s="186" t="s">
        <v>27</v>
      </c>
      <c r="J9" s="270">
        <f t="shared" si="1"/>
        <v>0</v>
      </c>
      <c r="K9" s="138"/>
      <c r="L9" s="190"/>
      <c r="M9" s="270">
        <f t="shared" si="2"/>
        <v>0</v>
      </c>
      <c r="N9" s="138"/>
      <c r="O9" s="190"/>
      <c r="P9" s="270">
        <f t="shared" si="3"/>
        <v>0</v>
      </c>
      <c r="Q9" s="138"/>
      <c r="R9" s="190"/>
      <c r="S9" s="270">
        <f t="shared" si="4"/>
        <v>0</v>
      </c>
      <c r="T9" s="295">
        <f>K9+N9+Q9</f>
        <v>0</v>
      </c>
      <c r="U9" s="295">
        <f>L9+O9+R9</f>
        <v>0</v>
      </c>
      <c r="V9" s="265">
        <f t="shared" si="5"/>
        <v>0</v>
      </c>
      <c r="W9" s="183"/>
      <c r="X9" s="234"/>
      <c r="Y9" s="265">
        <f t="shared" si="6"/>
        <v>0</v>
      </c>
      <c r="Z9" s="183"/>
      <c r="AA9" s="234"/>
      <c r="AB9" s="265">
        <f t="shared" si="7"/>
        <v>0</v>
      </c>
      <c r="AC9" s="13"/>
      <c r="AD9" s="13"/>
      <c r="AE9" s="13"/>
      <c r="AF9" s="13"/>
      <c r="AG9" s="13"/>
    </row>
    <row r="10" spans="1:52" ht="22.5" customHeight="1" x14ac:dyDescent="0.25">
      <c r="A10" s="156" t="s">
        <v>271</v>
      </c>
      <c r="B10" s="101" t="s">
        <v>27</v>
      </c>
      <c r="C10" s="187" t="s">
        <v>27</v>
      </c>
      <c r="D10" s="270" t="s">
        <v>27</v>
      </c>
      <c r="E10" s="187" t="s">
        <v>27</v>
      </c>
      <c r="F10" s="187" t="s">
        <v>27</v>
      </c>
      <c r="G10" s="270" t="s">
        <v>27</v>
      </c>
      <c r="H10" s="296">
        <f t="shared" ref="H10:J10" si="8">SUM(H11:H12)</f>
        <v>0</v>
      </c>
      <c r="I10" s="296">
        <f t="shared" si="8"/>
        <v>0</v>
      </c>
      <c r="J10" s="296">
        <f t="shared" si="8"/>
        <v>0</v>
      </c>
      <c r="K10" s="296">
        <f t="shared" ref="K10" si="9">SUM(K11:K12)</f>
        <v>0</v>
      </c>
      <c r="L10" s="296">
        <f t="shared" ref="L10" si="10">SUM(L11:L12)</f>
        <v>0</v>
      </c>
      <c r="M10" s="296">
        <f t="shared" ref="M10" si="11">SUM(M11:M12)</f>
        <v>0</v>
      </c>
      <c r="N10" s="296">
        <f t="shared" ref="N10" si="12">SUM(N11:N12)</f>
        <v>0</v>
      </c>
      <c r="O10" s="296">
        <f t="shared" ref="O10" si="13">SUM(O11:O12)</f>
        <v>0</v>
      </c>
      <c r="P10" s="296">
        <f t="shared" ref="P10" si="14">SUM(P11:P12)</f>
        <v>0</v>
      </c>
      <c r="Q10" s="296">
        <f t="shared" ref="Q10" si="15">SUM(Q11:Q12)</f>
        <v>0</v>
      </c>
      <c r="R10" s="296">
        <f t="shared" ref="R10" si="16">SUM(R11:R12)</f>
        <v>0</v>
      </c>
      <c r="S10" s="296">
        <f t="shared" ref="S10" si="17">SUM(S11:S12)</f>
        <v>0</v>
      </c>
      <c r="T10" s="296">
        <f t="shared" ref="T10" si="18">SUM(T11:T12)</f>
        <v>0</v>
      </c>
      <c r="U10" s="296">
        <f t="shared" ref="U10" si="19">SUM(U11:U12)</f>
        <v>0</v>
      </c>
      <c r="V10" s="296">
        <f t="shared" ref="V10:AB10" si="20">SUM(V11:V12)</f>
        <v>0</v>
      </c>
      <c r="W10" s="296">
        <f t="shared" si="20"/>
        <v>0</v>
      </c>
      <c r="X10" s="296">
        <f t="shared" si="20"/>
        <v>0</v>
      </c>
      <c r="Y10" s="296">
        <f t="shared" ref="Y10" si="21">SUM(Y11:Y12)</f>
        <v>0</v>
      </c>
      <c r="Z10" s="296">
        <f t="shared" si="20"/>
        <v>0</v>
      </c>
      <c r="AA10" s="296">
        <f t="shared" si="20"/>
        <v>0</v>
      </c>
      <c r="AB10" s="296">
        <f t="shared" si="20"/>
        <v>0</v>
      </c>
      <c r="AC10" s="13"/>
      <c r="AD10" s="13"/>
      <c r="AE10" s="13"/>
      <c r="AF10" s="13"/>
      <c r="AG10" s="13"/>
    </row>
    <row r="11" spans="1:52" ht="22.5" customHeight="1" x14ac:dyDescent="0.25">
      <c r="A11" s="156" t="s">
        <v>262</v>
      </c>
      <c r="B11" s="101" t="s">
        <v>27</v>
      </c>
      <c r="C11" s="187" t="s">
        <v>27</v>
      </c>
      <c r="D11" s="270" t="s">
        <v>27</v>
      </c>
      <c r="E11" s="187" t="s">
        <v>27</v>
      </c>
      <c r="F11" s="187" t="s">
        <v>27</v>
      </c>
      <c r="G11" s="270" t="s">
        <v>27</v>
      </c>
      <c r="H11" s="138"/>
      <c r="I11" s="190"/>
      <c r="J11" s="270">
        <f t="shared" si="1"/>
        <v>0</v>
      </c>
      <c r="K11" s="138"/>
      <c r="L11" s="190"/>
      <c r="M11" s="270">
        <f t="shared" si="2"/>
        <v>0</v>
      </c>
      <c r="N11" s="138"/>
      <c r="O11" s="190"/>
      <c r="P11" s="270">
        <f t="shared" si="3"/>
        <v>0</v>
      </c>
      <c r="Q11" s="138"/>
      <c r="R11" s="190"/>
      <c r="S11" s="270">
        <f t="shared" si="4"/>
        <v>0</v>
      </c>
      <c r="T11" s="295">
        <f>H11+K11+N11+Q11</f>
        <v>0</v>
      </c>
      <c r="U11" s="295">
        <f>I11+L11+O11+R11</f>
        <v>0</v>
      </c>
      <c r="V11" s="265">
        <f t="shared" si="5"/>
        <v>0</v>
      </c>
      <c r="W11" s="183"/>
      <c r="X11" s="234"/>
      <c r="Y11" s="265">
        <f t="shared" si="6"/>
        <v>0</v>
      </c>
      <c r="Z11" s="183"/>
      <c r="AA11" s="234"/>
      <c r="AB11" s="265">
        <f t="shared" si="7"/>
        <v>0</v>
      </c>
      <c r="AC11" s="13"/>
      <c r="AD11" s="13"/>
      <c r="AE11" s="13"/>
      <c r="AF11" s="13"/>
      <c r="AG11" s="13"/>
    </row>
    <row r="12" spans="1:52" ht="22.5" customHeight="1" x14ac:dyDescent="0.25">
      <c r="A12" s="156" t="s">
        <v>263</v>
      </c>
      <c r="B12" s="101" t="s">
        <v>27</v>
      </c>
      <c r="C12" s="187" t="s">
        <v>27</v>
      </c>
      <c r="D12" s="270" t="s">
        <v>27</v>
      </c>
      <c r="E12" s="187" t="s">
        <v>27</v>
      </c>
      <c r="F12" s="187" t="s">
        <v>27</v>
      </c>
      <c r="G12" s="270" t="s">
        <v>27</v>
      </c>
      <c r="H12" s="190"/>
      <c r="I12" s="190"/>
      <c r="J12" s="270">
        <f t="shared" si="1"/>
        <v>0</v>
      </c>
      <c r="K12" s="190"/>
      <c r="L12" s="190"/>
      <c r="M12" s="270">
        <f t="shared" si="2"/>
        <v>0</v>
      </c>
      <c r="N12" s="190"/>
      <c r="O12" s="190"/>
      <c r="P12" s="270">
        <f t="shared" si="3"/>
        <v>0</v>
      </c>
      <c r="Q12" s="190"/>
      <c r="R12" s="190"/>
      <c r="S12" s="270">
        <f t="shared" si="4"/>
        <v>0</v>
      </c>
      <c r="T12" s="295">
        <f t="shared" ref="T12:T14" si="22">H12+K12+N12+Q12</f>
        <v>0</v>
      </c>
      <c r="U12" s="295">
        <f t="shared" ref="U12:U14" si="23">I12+L12+O12+R12</f>
        <v>0</v>
      </c>
      <c r="V12" s="265">
        <f t="shared" si="5"/>
        <v>0</v>
      </c>
      <c r="W12" s="183"/>
      <c r="X12" s="234"/>
      <c r="Y12" s="265">
        <f t="shared" si="6"/>
        <v>0</v>
      </c>
      <c r="Z12" s="183"/>
      <c r="AA12" s="234"/>
      <c r="AB12" s="265">
        <f t="shared" si="7"/>
        <v>0</v>
      </c>
      <c r="AC12" s="13"/>
      <c r="AD12" s="13"/>
      <c r="AE12" s="13"/>
      <c r="AF12" s="13"/>
      <c r="AG12" s="13"/>
    </row>
    <row r="13" spans="1:52" ht="22.5" customHeight="1" x14ac:dyDescent="0.25">
      <c r="A13" s="157" t="s">
        <v>328</v>
      </c>
      <c r="B13" s="101" t="s">
        <v>27</v>
      </c>
      <c r="C13" s="187" t="s">
        <v>27</v>
      </c>
      <c r="D13" s="270" t="s">
        <v>27</v>
      </c>
      <c r="E13" s="187" t="s">
        <v>27</v>
      </c>
      <c r="F13" s="187" t="s">
        <v>27</v>
      </c>
      <c r="G13" s="270" t="s">
        <v>27</v>
      </c>
      <c r="H13" s="190"/>
      <c r="I13" s="190"/>
      <c r="J13" s="270">
        <f t="shared" si="1"/>
        <v>0</v>
      </c>
      <c r="K13" s="190"/>
      <c r="L13" s="190"/>
      <c r="M13" s="270">
        <f t="shared" si="2"/>
        <v>0</v>
      </c>
      <c r="N13" s="190"/>
      <c r="O13" s="190"/>
      <c r="P13" s="270">
        <f t="shared" si="3"/>
        <v>0</v>
      </c>
      <c r="Q13" s="190"/>
      <c r="R13" s="190"/>
      <c r="S13" s="270">
        <f t="shared" si="4"/>
        <v>0</v>
      </c>
      <c r="T13" s="295">
        <f t="shared" si="22"/>
        <v>0</v>
      </c>
      <c r="U13" s="295">
        <f t="shared" si="23"/>
        <v>0</v>
      </c>
      <c r="V13" s="265">
        <f t="shared" si="5"/>
        <v>0</v>
      </c>
      <c r="W13" s="183"/>
      <c r="X13" s="234"/>
      <c r="Y13" s="265">
        <f t="shared" si="6"/>
        <v>0</v>
      </c>
      <c r="Z13" s="183"/>
      <c r="AA13" s="234"/>
      <c r="AB13" s="265">
        <f t="shared" si="7"/>
        <v>0</v>
      </c>
      <c r="AC13" s="13"/>
      <c r="AD13" s="13"/>
      <c r="AE13" s="13"/>
      <c r="AF13" s="13"/>
      <c r="AG13" s="13"/>
    </row>
    <row r="14" spans="1:52" ht="22.5" customHeight="1" x14ac:dyDescent="0.25">
      <c r="A14" s="157" t="s">
        <v>329</v>
      </c>
      <c r="B14" s="101" t="s">
        <v>27</v>
      </c>
      <c r="C14" s="187" t="s">
        <v>27</v>
      </c>
      <c r="D14" s="270" t="s">
        <v>27</v>
      </c>
      <c r="E14" s="187" t="s">
        <v>27</v>
      </c>
      <c r="F14" s="187" t="s">
        <v>27</v>
      </c>
      <c r="G14" s="270" t="s">
        <v>27</v>
      </c>
      <c r="H14" s="190"/>
      <c r="I14" s="190"/>
      <c r="J14" s="270">
        <f t="shared" si="1"/>
        <v>0</v>
      </c>
      <c r="K14" s="190"/>
      <c r="L14" s="190"/>
      <c r="M14" s="270">
        <f t="shared" si="2"/>
        <v>0</v>
      </c>
      <c r="N14" s="190"/>
      <c r="O14" s="190"/>
      <c r="P14" s="270">
        <f t="shared" si="3"/>
        <v>0</v>
      </c>
      <c r="Q14" s="190"/>
      <c r="R14" s="190"/>
      <c r="S14" s="270">
        <f t="shared" si="4"/>
        <v>0</v>
      </c>
      <c r="T14" s="295">
        <f t="shared" si="22"/>
        <v>0</v>
      </c>
      <c r="U14" s="295">
        <f t="shared" si="23"/>
        <v>0</v>
      </c>
      <c r="V14" s="265">
        <f t="shared" si="5"/>
        <v>0</v>
      </c>
      <c r="W14" s="183"/>
      <c r="X14" s="234"/>
      <c r="Y14" s="265">
        <f t="shared" si="6"/>
        <v>0</v>
      </c>
      <c r="Z14" s="183"/>
      <c r="AA14" s="234"/>
      <c r="AB14" s="265">
        <f t="shared" si="7"/>
        <v>0</v>
      </c>
      <c r="AC14" s="13"/>
      <c r="AD14" s="13"/>
      <c r="AE14" s="13"/>
      <c r="AF14" s="13"/>
      <c r="AG14" s="13"/>
    </row>
    <row r="15" spans="1:52" ht="22.5" customHeight="1" x14ac:dyDescent="0.25">
      <c r="A15" s="151" t="s">
        <v>335</v>
      </c>
      <c r="B15" s="138"/>
      <c r="C15" s="190"/>
      <c r="D15" s="270">
        <f t="shared" ref="D15:D20" si="24">SUM(B15:C15)</f>
        <v>0</v>
      </c>
      <c r="E15" s="190"/>
      <c r="F15" s="190"/>
      <c r="G15" s="270">
        <f t="shared" ref="G15:G20" si="25">SUM(E15:F15)</f>
        <v>0</v>
      </c>
      <c r="H15" s="190"/>
      <c r="I15" s="190"/>
      <c r="J15" s="270">
        <f t="shared" si="1"/>
        <v>0</v>
      </c>
      <c r="K15" s="190"/>
      <c r="L15" s="190"/>
      <c r="M15" s="270">
        <f t="shared" si="2"/>
        <v>0</v>
      </c>
      <c r="N15" s="190"/>
      <c r="O15" s="190"/>
      <c r="P15" s="270">
        <f t="shared" si="3"/>
        <v>0</v>
      </c>
      <c r="Q15" s="190"/>
      <c r="R15" s="190"/>
      <c r="S15" s="270">
        <f t="shared" si="4"/>
        <v>0</v>
      </c>
      <c r="T15" s="295">
        <f>H15+K15+N15+Q15+E15+B15</f>
        <v>0</v>
      </c>
      <c r="U15" s="295">
        <f>I15+L15+O15+R15+F15+C15</f>
        <v>0</v>
      </c>
      <c r="V15" s="265">
        <f t="shared" si="5"/>
        <v>0</v>
      </c>
      <c r="W15" s="183"/>
      <c r="X15" s="234"/>
      <c r="Y15" s="265">
        <f t="shared" si="6"/>
        <v>0</v>
      </c>
      <c r="Z15" s="183"/>
      <c r="AA15" s="234"/>
      <c r="AB15" s="265">
        <f t="shared" si="7"/>
        <v>0</v>
      </c>
      <c r="AC15" s="13"/>
      <c r="AD15" s="13"/>
      <c r="AE15" s="13"/>
      <c r="AF15" s="13"/>
      <c r="AG15" s="13"/>
    </row>
    <row r="16" spans="1:52" ht="22.5" customHeight="1" x14ac:dyDescent="0.25">
      <c r="A16" s="151" t="s">
        <v>330</v>
      </c>
      <c r="B16" s="138"/>
      <c r="C16" s="190"/>
      <c r="D16" s="270">
        <f t="shared" si="24"/>
        <v>0</v>
      </c>
      <c r="E16" s="190"/>
      <c r="F16" s="190"/>
      <c r="G16" s="270">
        <f t="shared" si="25"/>
        <v>0</v>
      </c>
      <c r="H16" s="190"/>
      <c r="I16" s="190"/>
      <c r="J16" s="270">
        <f t="shared" si="1"/>
        <v>0</v>
      </c>
      <c r="K16" s="190"/>
      <c r="L16" s="190"/>
      <c r="M16" s="270">
        <f t="shared" si="2"/>
        <v>0</v>
      </c>
      <c r="N16" s="190"/>
      <c r="O16" s="190"/>
      <c r="P16" s="270">
        <f t="shared" si="3"/>
        <v>0</v>
      </c>
      <c r="Q16" s="190"/>
      <c r="R16" s="190"/>
      <c r="S16" s="270">
        <f t="shared" si="4"/>
        <v>0</v>
      </c>
      <c r="T16" s="295">
        <f t="shared" ref="T16:T20" si="26">H16+K16+N16+Q16+E16+B16</f>
        <v>0</v>
      </c>
      <c r="U16" s="295">
        <f t="shared" ref="U16:U20" si="27">I16+L16+O16+R16+F16+C16</f>
        <v>0</v>
      </c>
      <c r="V16" s="265">
        <f t="shared" si="5"/>
        <v>0</v>
      </c>
      <c r="W16" s="183"/>
      <c r="X16" s="234"/>
      <c r="Y16" s="265">
        <f t="shared" si="6"/>
        <v>0</v>
      </c>
      <c r="Z16" s="183"/>
      <c r="AA16" s="234"/>
      <c r="AB16" s="265">
        <f t="shared" si="7"/>
        <v>0</v>
      </c>
      <c r="AC16" s="13"/>
      <c r="AD16" s="13"/>
      <c r="AE16" s="13"/>
      <c r="AF16" s="13"/>
      <c r="AG16" s="13"/>
    </row>
    <row r="17" spans="1:33" ht="22.5" customHeight="1" x14ac:dyDescent="0.25">
      <c r="A17" s="151" t="s">
        <v>331</v>
      </c>
      <c r="B17" s="138"/>
      <c r="C17" s="190"/>
      <c r="D17" s="270">
        <f t="shared" si="24"/>
        <v>0</v>
      </c>
      <c r="E17" s="190"/>
      <c r="F17" s="190"/>
      <c r="G17" s="270">
        <f t="shared" si="25"/>
        <v>0</v>
      </c>
      <c r="H17" s="190"/>
      <c r="I17" s="190"/>
      <c r="J17" s="270">
        <f t="shared" si="1"/>
        <v>0</v>
      </c>
      <c r="K17" s="190"/>
      <c r="L17" s="190"/>
      <c r="M17" s="270">
        <f t="shared" si="2"/>
        <v>0</v>
      </c>
      <c r="N17" s="190"/>
      <c r="O17" s="190"/>
      <c r="P17" s="270">
        <f t="shared" si="3"/>
        <v>0</v>
      </c>
      <c r="Q17" s="190"/>
      <c r="R17" s="190"/>
      <c r="S17" s="270">
        <f t="shared" si="4"/>
        <v>0</v>
      </c>
      <c r="T17" s="295">
        <f t="shared" si="26"/>
        <v>0</v>
      </c>
      <c r="U17" s="295">
        <f t="shared" si="27"/>
        <v>0</v>
      </c>
      <c r="V17" s="265">
        <f t="shared" si="5"/>
        <v>0</v>
      </c>
      <c r="W17" s="183"/>
      <c r="X17" s="234"/>
      <c r="Y17" s="265">
        <f t="shared" si="6"/>
        <v>0</v>
      </c>
      <c r="Z17" s="183"/>
      <c r="AA17" s="234"/>
      <c r="AB17" s="265">
        <f t="shared" si="7"/>
        <v>0</v>
      </c>
      <c r="AC17" s="13"/>
      <c r="AD17" s="13"/>
      <c r="AE17" s="13"/>
      <c r="AF17" s="13"/>
      <c r="AG17" s="13"/>
    </row>
    <row r="18" spans="1:33" ht="22.5" customHeight="1" x14ac:dyDescent="0.25">
      <c r="A18" s="158" t="s">
        <v>332</v>
      </c>
      <c r="B18" s="138"/>
      <c r="C18" s="190"/>
      <c r="D18" s="270">
        <f t="shared" si="24"/>
        <v>0</v>
      </c>
      <c r="E18" s="190"/>
      <c r="F18" s="190"/>
      <c r="G18" s="270">
        <f t="shared" si="25"/>
        <v>0</v>
      </c>
      <c r="H18" s="190"/>
      <c r="I18" s="190"/>
      <c r="J18" s="270">
        <f t="shared" si="1"/>
        <v>0</v>
      </c>
      <c r="K18" s="190"/>
      <c r="L18" s="190"/>
      <c r="M18" s="270">
        <f t="shared" si="2"/>
        <v>0</v>
      </c>
      <c r="N18" s="190"/>
      <c r="O18" s="190"/>
      <c r="P18" s="270">
        <f t="shared" si="3"/>
        <v>0</v>
      </c>
      <c r="Q18" s="190"/>
      <c r="R18" s="190"/>
      <c r="S18" s="270">
        <f t="shared" si="4"/>
        <v>0</v>
      </c>
      <c r="T18" s="295">
        <f t="shared" si="26"/>
        <v>0</v>
      </c>
      <c r="U18" s="295">
        <f t="shared" si="27"/>
        <v>0</v>
      </c>
      <c r="V18" s="265">
        <f t="shared" si="5"/>
        <v>0</v>
      </c>
      <c r="W18" s="183"/>
      <c r="X18" s="234"/>
      <c r="Y18" s="265">
        <f t="shared" si="6"/>
        <v>0</v>
      </c>
      <c r="Z18" s="183"/>
      <c r="AA18" s="234"/>
      <c r="AB18" s="265">
        <f t="shared" si="7"/>
        <v>0</v>
      </c>
      <c r="AC18" s="13"/>
      <c r="AD18" s="13"/>
      <c r="AE18" s="13"/>
      <c r="AF18" s="13"/>
      <c r="AG18" s="13"/>
    </row>
    <row r="19" spans="1:33" ht="22.5" customHeight="1" x14ac:dyDescent="0.25">
      <c r="A19" s="158" t="s">
        <v>333</v>
      </c>
      <c r="B19" s="138"/>
      <c r="C19" s="190"/>
      <c r="D19" s="270">
        <f t="shared" si="24"/>
        <v>0</v>
      </c>
      <c r="E19" s="190"/>
      <c r="F19" s="190"/>
      <c r="G19" s="270">
        <f t="shared" si="25"/>
        <v>0</v>
      </c>
      <c r="H19" s="190"/>
      <c r="I19" s="190"/>
      <c r="J19" s="270">
        <f t="shared" si="1"/>
        <v>0</v>
      </c>
      <c r="K19" s="190"/>
      <c r="L19" s="190"/>
      <c r="M19" s="270">
        <f t="shared" si="2"/>
        <v>0</v>
      </c>
      <c r="N19" s="190"/>
      <c r="O19" s="190"/>
      <c r="P19" s="270">
        <f t="shared" si="3"/>
        <v>0</v>
      </c>
      <c r="Q19" s="190"/>
      <c r="R19" s="190"/>
      <c r="S19" s="270">
        <f t="shared" si="4"/>
        <v>0</v>
      </c>
      <c r="T19" s="295">
        <f t="shared" si="26"/>
        <v>0</v>
      </c>
      <c r="U19" s="295">
        <f t="shared" si="27"/>
        <v>0</v>
      </c>
      <c r="V19" s="265">
        <f t="shared" si="5"/>
        <v>0</v>
      </c>
      <c r="W19" s="183"/>
      <c r="X19" s="234"/>
      <c r="Y19" s="265">
        <f t="shared" si="6"/>
        <v>0</v>
      </c>
      <c r="Z19" s="183"/>
      <c r="AA19" s="234"/>
      <c r="AB19" s="265">
        <f t="shared" si="7"/>
        <v>0</v>
      </c>
      <c r="AC19" s="13"/>
      <c r="AD19" s="13"/>
      <c r="AE19" s="13"/>
      <c r="AF19" s="13"/>
      <c r="AG19" s="13"/>
    </row>
    <row r="20" spans="1:33" ht="22.5" customHeight="1" x14ac:dyDescent="0.25">
      <c r="A20" s="158" t="s">
        <v>334</v>
      </c>
      <c r="B20" s="138"/>
      <c r="C20" s="190"/>
      <c r="D20" s="270">
        <f t="shared" si="24"/>
        <v>0</v>
      </c>
      <c r="E20" s="190"/>
      <c r="F20" s="190"/>
      <c r="G20" s="270">
        <f t="shared" si="25"/>
        <v>0</v>
      </c>
      <c r="H20" s="190"/>
      <c r="I20" s="190"/>
      <c r="J20" s="270">
        <f t="shared" si="1"/>
        <v>0</v>
      </c>
      <c r="K20" s="190"/>
      <c r="L20" s="190"/>
      <c r="M20" s="270">
        <f t="shared" si="2"/>
        <v>0</v>
      </c>
      <c r="N20" s="190"/>
      <c r="O20" s="190"/>
      <c r="P20" s="270">
        <f t="shared" si="3"/>
        <v>0</v>
      </c>
      <c r="Q20" s="190"/>
      <c r="R20" s="190"/>
      <c r="S20" s="270">
        <f t="shared" si="4"/>
        <v>0</v>
      </c>
      <c r="T20" s="295">
        <f t="shared" si="26"/>
        <v>0</v>
      </c>
      <c r="U20" s="295">
        <f t="shared" si="27"/>
        <v>0</v>
      </c>
      <c r="V20" s="265">
        <f t="shared" si="5"/>
        <v>0</v>
      </c>
      <c r="W20" s="183"/>
      <c r="X20" s="234"/>
      <c r="Y20" s="265">
        <f t="shared" si="6"/>
        <v>0</v>
      </c>
      <c r="Z20" s="183"/>
      <c r="AA20" s="234"/>
      <c r="AB20" s="265">
        <f t="shared" si="7"/>
        <v>0</v>
      </c>
      <c r="AC20" s="13"/>
      <c r="AD20" s="13"/>
      <c r="AE20" s="13"/>
      <c r="AF20" s="13"/>
      <c r="AG20" s="13"/>
    </row>
    <row r="21" spans="1:33" ht="76.5" customHeight="1" x14ac:dyDescent="0.25">
      <c r="A21" s="154" t="s">
        <v>350</v>
      </c>
      <c r="B21" s="129" t="s">
        <v>27</v>
      </c>
      <c r="C21" s="129" t="s">
        <v>27</v>
      </c>
      <c r="D21" s="270" t="s">
        <v>27</v>
      </c>
      <c r="E21" s="129" t="s">
        <v>27</v>
      </c>
      <c r="F21" s="129" t="s">
        <v>27</v>
      </c>
      <c r="G21" s="270" t="s">
        <v>27</v>
      </c>
      <c r="H21" s="129" t="s">
        <v>27</v>
      </c>
      <c r="I21" s="129" t="s">
        <v>27</v>
      </c>
      <c r="J21" s="270">
        <f t="shared" si="1"/>
        <v>0</v>
      </c>
      <c r="K21" s="129" t="s">
        <v>27</v>
      </c>
      <c r="L21" s="129" t="s">
        <v>27</v>
      </c>
      <c r="M21" s="270">
        <f t="shared" si="2"/>
        <v>0</v>
      </c>
      <c r="N21" s="129" t="s">
        <v>27</v>
      </c>
      <c r="O21" s="129" t="s">
        <v>27</v>
      </c>
      <c r="P21" s="270">
        <f t="shared" si="3"/>
        <v>0</v>
      </c>
      <c r="Q21" s="138"/>
      <c r="R21" s="190"/>
      <c r="S21" s="270">
        <f t="shared" si="4"/>
        <v>0</v>
      </c>
      <c r="T21" s="274">
        <f>Q21</f>
        <v>0</v>
      </c>
      <c r="U21" s="274">
        <f>R21</f>
        <v>0</v>
      </c>
      <c r="V21" s="265">
        <f t="shared" si="5"/>
        <v>0</v>
      </c>
      <c r="W21" s="183"/>
      <c r="X21" s="234"/>
      <c r="Y21" s="265">
        <f t="shared" si="6"/>
        <v>0</v>
      </c>
      <c r="Z21" s="183"/>
      <c r="AA21" s="262"/>
      <c r="AB21" s="265">
        <f t="shared" si="7"/>
        <v>0</v>
      </c>
      <c r="AC21" s="13"/>
      <c r="AD21" s="13"/>
      <c r="AE21" s="13"/>
      <c r="AF21" s="13"/>
      <c r="AG21" s="13"/>
    </row>
    <row r="22" spans="1:33" ht="22.5" customHeight="1" x14ac:dyDescent="0.25">
      <c r="A22" s="152" t="s">
        <v>324</v>
      </c>
      <c r="B22" s="138"/>
      <c r="C22" s="190"/>
      <c r="D22" s="270">
        <f t="shared" ref="D22:D23" si="28">SUM(B22:C22)</f>
        <v>0</v>
      </c>
      <c r="E22" s="190"/>
      <c r="F22" s="190"/>
      <c r="G22" s="270">
        <f t="shared" ref="G22:G23" si="29">SUM(E22:F22)</f>
        <v>0</v>
      </c>
      <c r="H22" s="138"/>
      <c r="I22" s="190"/>
      <c r="J22" s="270">
        <f t="shared" si="1"/>
        <v>0</v>
      </c>
      <c r="K22" s="138"/>
      <c r="L22" s="190"/>
      <c r="M22" s="270">
        <f t="shared" si="2"/>
        <v>0</v>
      </c>
      <c r="N22" s="138"/>
      <c r="O22" s="190"/>
      <c r="P22" s="270">
        <f t="shared" si="3"/>
        <v>0</v>
      </c>
      <c r="Q22" s="138"/>
      <c r="R22" s="190"/>
      <c r="S22" s="270">
        <f t="shared" si="4"/>
        <v>0</v>
      </c>
      <c r="T22" s="295">
        <f t="shared" ref="T22:T23" si="30">H22+K22+N22+Q22+E22+B22</f>
        <v>0</v>
      </c>
      <c r="U22" s="295">
        <f t="shared" ref="U22:U23" si="31">I22+L22+O22+R22+F22+C22</f>
        <v>0</v>
      </c>
      <c r="V22" s="265">
        <f t="shared" si="5"/>
        <v>0</v>
      </c>
      <c r="W22" s="183"/>
      <c r="X22" s="234"/>
      <c r="Y22" s="265">
        <f t="shared" si="6"/>
        <v>0</v>
      </c>
      <c r="Z22" s="183"/>
      <c r="AA22" s="234"/>
      <c r="AB22" s="265">
        <f t="shared" si="7"/>
        <v>0</v>
      </c>
      <c r="AC22" s="13"/>
      <c r="AD22" s="13"/>
      <c r="AE22" s="13"/>
      <c r="AF22" s="13"/>
      <c r="AG22" s="13"/>
    </row>
    <row r="23" spans="1:33" ht="32.25" customHeight="1" x14ac:dyDescent="0.25">
      <c r="A23" s="151" t="s">
        <v>272</v>
      </c>
      <c r="B23" s="138"/>
      <c r="C23" s="190"/>
      <c r="D23" s="270">
        <f t="shared" si="28"/>
        <v>0</v>
      </c>
      <c r="E23" s="190"/>
      <c r="F23" s="190"/>
      <c r="G23" s="270">
        <f t="shared" si="29"/>
        <v>0</v>
      </c>
      <c r="H23" s="138"/>
      <c r="I23" s="190"/>
      <c r="J23" s="270">
        <f t="shared" si="1"/>
        <v>0</v>
      </c>
      <c r="K23" s="138"/>
      <c r="L23" s="190"/>
      <c r="M23" s="270">
        <f t="shared" si="2"/>
        <v>0</v>
      </c>
      <c r="N23" s="138"/>
      <c r="O23" s="190"/>
      <c r="P23" s="270">
        <f t="shared" si="3"/>
        <v>0</v>
      </c>
      <c r="Q23" s="138"/>
      <c r="R23" s="190"/>
      <c r="S23" s="270">
        <f t="shared" si="4"/>
        <v>0</v>
      </c>
      <c r="T23" s="295">
        <f t="shared" si="30"/>
        <v>0</v>
      </c>
      <c r="U23" s="295">
        <f t="shared" si="31"/>
        <v>0</v>
      </c>
      <c r="V23" s="265">
        <f t="shared" si="5"/>
        <v>0</v>
      </c>
      <c r="W23" s="183"/>
      <c r="X23" s="234"/>
      <c r="Y23" s="265">
        <f t="shared" si="6"/>
        <v>0</v>
      </c>
      <c r="Z23" s="183"/>
      <c r="AA23" s="234"/>
      <c r="AB23" s="265">
        <f t="shared" si="7"/>
        <v>0</v>
      </c>
      <c r="AC23" s="13"/>
      <c r="AD23" s="13"/>
      <c r="AE23" s="13"/>
      <c r="AF23" s="13"/>
      <c r="AG23" s="13"/>
    </row>
    <row r="24" spans="1:33" ht="48" customHeight="1" x14ac:dyDescent="0.25">
      <c r="A24" s="238" t="s">
        <v>351</v>
      </c>
      <c r="B24" s="129" t="s">
        <v>27</v>
      </c>
      <c r="C24" s="129" t="s">
        <v>27</v>
      </c>
      <c r="D24" s="270" t="s">
        <v>27</v>
      </c>
      <c r="E24" s="129" t="s">
        <v>27</v>
      </c>
      <c r="F24" s="129" t="s">
        <v>27</v>
      </c>
      <c r="G24" s="270" t="s">
        <v>27</v>
      </c>
      <c r="H24" s="129" t="s">
        <v>27</v>
      </c>
      <c r="I24" s="129" t="s">
        <v>27</v>
      </c>
      <c r="J24" s="270">
        <f t="shared" si="1"/>
        <v>0</v>
      </c>
      <c r="K24" s="129" t="s">
        <v>27</v>
      </c>
      <c r="L24" s="129" t="s">
        <v>27</v>
      </c>
      <c r="M24" s="270">
        <f t="shared" si="2"/>
        <v>0</v>
      </c>
      <c r="N24" s="129" t="s">
        <v>27</v>
      </c>
      <c r="O24" s="129" t="s">
        <v>27</v>
      </c>
      <c r="P24" s="270">
        <f t="shared" si="3"/>
        <v>0</v>
      </c>
      <c r="Q24" s="204"/>
      <c r="R24" s="204"/>
      <c r="S24" s="270">
        <f t="shared" si="4"/>
        <v>0</v>
      </c>
      <c r="T24" s="274">
        <f>Q24</f>
        <v>0</v>
      </c>
      <c r="U24" s="274">
        <f>R24</f>
        <v>0</v>
      </c>
      <c r="V24" s="265">
        <f t="shared" si="5"/>
        <v>0</v>
      </c>
      <c r="W24" s="234"/>
      <c r="X24" s="234"/>
      <c r="Y24" s="265">
        <f t="shared" si="6"/>
        <v>0</v>
      </c>
      <c r="Z24" s="234"/>
      <c r="AA24" s="234"/>
      <c r="AB24" s="265">
        <f t="shared" si="7"/>
        <v>0</v>
      </c>
      <c r="AC24" s="13"/>
      <c r="AD24" s="13"/>
      <c r="AE24" s="13"/>
      <c r="AF24" s="13"/>
      <c r="AG24" s="13"/>
    </row>
    <row r="25" spans="1:33" ht="34.5" customHeight="1" x14ac:dyDescent="0.25">
      <c r="A25" s="157" t="s">
        <v>325</v>
      </c>
      <c r="B25" s="138"/>
      <c r="C25" s="190"/>
      <c r="D25" s="270">
        <f t="shared" ref="D25:D36" si="32">SUM(B25:C25)</f>
        <v>0</v>
      </c>
      <c r="E25" s="190"/>
      <c r="F25" s="190"/>
      <c r="G25" s="270">
        <f t="shared" ref="G25" si="33">SUM(E25:F25)</f>
        <v>0</v>
      </c>
      <c r="H25" s="138"/>
      <c r="I25" s="190"/>
      <c r="J25" s="270">
        <f t="shared" si="1"/>
        <v>0</v>
      </c>
      <c r="K25" s="138"/>
      <c r="L25" s="190"/>
      <c r="M25" s="270">
        <f t="shared" si="2"/>
        <v>0</v>
      </c>
      <c r="N25" s="138"/>
      <c r="O25" s="190"/>
      <c r="P25" s="270">
        <f t="shared" si="3"/>
        <v>0</v>
      </c>
      <c r="Q25" s="138"/>
      <c r="R25" s="190"/>
      <c r="S25" s="270">
        <f t="shared" si="4"/>
        <v>0</v>
      </c>
      <c r="T25" s="295">
        <f t="shared" ref="T25" si="34">H25+K25+N25+Q25+E25+B25</f>
        <v>0</v>
      </c>
      <c r="U25" s="295">
        <f t="shared" ref="U25" si="35">I25+L25+O25+R25+F25+C25</f>
        <v>0</v>
      </c>
      <c r="V25" s="265">
        <f t="shared" si="5"/>
        <v>0</v>
      </c>
      <c r="W25" s="183"/>
      <c r="X25" s="234"/>
      <c r="Y25" s="265">
        <f t="shared" si="6"/>
        <v>0</v>
      </c>
      <c r="Z25" s="183"/>
      <c r="AA25" s="234"/>
      <c r="AB25" s="265">
        <f t="shared" si="7"/>
        <v>0</v>
      </c>
      <c r="AC25" s="13"/>
      <c r="AD25" s="13"/>
      <c r="AE25" s="13"/>
      <c r="AF25" s="13"/>
      <c r="AG25" s="13"/>
    </row>
    <row r="26" spans="1:33" ht="51" customHeight="1" x14ac:dyDescent="0.25">
      <c r="A26" s="154" t="s">
        <v>326</v>
      </c>
      <c r="B26" s="129" t="s">
        <v>27</v>
      </c>
      <c r="C26" s="129" t="s">
        <v>27</v>
      </c>
      <c r="D26" s="270" t="s">
        <v>27</v>
      </c>
      <c r="E26" s="129" t="s">
        <v>27</v>
      </c>
      <c r="F26" s="129" t="s">
        <v>27</v>
      </c>
      <c r="G26" s="270" t="s">
        <v>27</v>
      </c>
      <c r="H26" s="129" t="s">
        <v>27</v>
      </c>
      <c r="I26" s="129" t="s">
        <v>27</v>
      </c>
      <c r="J26" s="270">
        <f t="shared" si="1"/>
        <v>0</v>
      </c>
      <c r="K26" s="129" t="s">
        <v>27</v>
      </c>
      <c r="L26" s="129" t="s">
        <v>27</v>
      </c>
      <c r="M26" s="270">
        <f t="shared" si="2"/>
        <v>0</v>
      </c>
      <c r="N26" s="129" t="s">
        <v>27</v>
      </c>
      <c r="O26" s="129" t="s">
        <v>27</v>
      </c>
      <c r="P26" s="270">
        <f t="shared" si="3"/>
        <v>0</v>
      </c>
      <c r="Q26" s="190"/>
      <c r="R26" s="190"/>
      <c r="S26" s="270">
        <f t="shared" si="4"/>
        <v>0</v>
      </c>
      <c r="T26" s="274">
        <f>Q26</f>
        <v>0</v>
      </c>
      <c r="U26" s="274">
        <f>R26</f>
        <v>0</v>
      </c>
      <c r="V26" s="265">
        <f t="shared" si="5"/>
        <v>0</v>
      </c>
      <c r="W26" s="183"/>
      <c r="X26" s="234"/>
      <c r="Y26" s="265">
        <f t="shared" si="6"/>
        <v>0</v>
      </c>
      <c r="Z26" s="183"/>
      <c r="AA26" s="262"/>
      <c r="AB26" s="265">
        <f t="shared" si="7"/>
        <v>0</v>
      </c>
      <c r="AC26" s="13"/>
      <c r="AD26" s="13"/>
      <c r="AE26" s="13"/>
      <c r="AF26" s="13"/>
      <c r="AG26" s="13"/>
    </row>
    <row r="27" spans="1:33" ht="35.25" customHeight="1" x14ac:dyDescent="0.25">
      <c r="A27" s="158" t="s">
        <v>336</v>
      </c>
      <c r="B27" s="138"/>
      <c r="C27" s="190"/>
      <c r="D27" s="270">
        <f t="shared" si="32"/>
        <v>0</v>
      </c>
      <c r="E27" s="190"/>
      <c r="F27" s="190"/>
      <c r="G27" s="270">
        <f t="shared" ref="G27" si="36">SUM(E27:F27)</f>
        <v>0</v>
      </c>
      <c r="H27" s="138"/>
      <c r="I27" s="190"/>
      <c r="J27" s="270">
        <f t="shared" si="1"/>
        <v>0</v>
      </c>
      <c r="K27" s="138"/>
      <c r="L27" s="190"/>
      <c r="M27" s="270">
        <f t="shared" si="2"/>
        <v>0</v>
      </c>
      <c r="N27" s="138"/>
      <c r="O27" s="190"/>
      <c r="P27" s="270">
        <f t="shared" si="3"/>
        <v>0</v>
      </c>
      <c r="Q27" s="138"/>
      <c r="R27" s="190"/>
      <c r="S27" s="270">
        <f t="shared" si="4"/>
        <v>0</v>
      </c>
      <c r="T27" s="295">
        <f t="shared" ref="T27" si="37">H27+K27+N27+Q27+E27+B27</f>
        <v>0</v>
      </c>
      <c r="U27" s="295">
        <f t="shared" ref="U27" si="38">I27+L27+O27+R27+F27+C27</f>
        <v>0</v>
      </c>
      <c r="V27" s="265">
        <f t="shared" si="5"/>
        <v>0</v>
      </c>
      <c r="W27" s="183"/>
      <c r="X27" s="234"/>
      <c r="Y27" s="265">
        <f t="shared" si="6"/>
        <v>0</v>
      </c>
      <c r="Z27" s="183"/>
      <c r="AA27" s="234"/>
      <c r="AB27" s="265">
        <f t="shared" si="7"/>
        <v>0</v>
      </c>
    </row>
    <row r="28" spans="1:33" ht="22.5" customHeight="1" x14ac:dyDescent="0.25">
      <c r="A28" s="158" t="s">
        <v>337</v>
      </c>
      <c r="B28" s="129" t="s">
        <v>27</v>
      </c>
      <c r="C28" s="129" t="s">
        <v>27</v>
      </c>
      <c r="D28" s="270" t="s">
        <v>27</v>
      </c>
      <c r="E28" s="129" t="s">
        <v>27</v>
      </c>
      <c r="F28" s="129" t="s">
        <v>27</v>
      </c>
      <c r="G28" s="270" t="s">
        <v>27</v>
      </c>
      <c r="H28" s="138"/>
      <c r="I28" s="190"/>
      <c r="J28" s="270">
        <f t="shared" si="1"/>
        <v>0</v>
      </c>
      <c r="K28" s="138"/>
      <c r="L28" s="190"/>
      <c r="M28" s="270">
        <f t="shared" si="2"/>
        <v>0</v>
      </c>
      <c r="N28" s="138"/>
      <c r="O28" s="190"/>
      <c r="P28" s="270">
        <f t="shared" si="3"/>
        <v>0</v>
      </c>
      <c r="Q28" s="138"/>
      <c r="R28" s="190"/>
      <c r="S28" s="270">
        <f t="shared" si="4"/>
        <v>0</v>
      </c>
      <c r="T28" s="274">
        <f>H28+K28+N28+Q28</f>
        <v>0</v>
      </c>
      <c r="U28" s="274">
        <f>I28+L28+O28+R28</f>
        <v>0</v>
      </c>
      <c r="V28" s="265">
        <f t="shared" si="5"/>
        <v>0</v>
      </c>
      <c r="W28" s="183"/>
      <c r="X28" s="234"/>
      <c r="Y28" s="265">
        <f t="shared" si="6"/>
        <v>0</v>
      </c>
      <c r="Z28" s="183"/>
      <c r="AA28" s="262"/>
      <c r="AB28" s="265">
        <f t="shared" si="7"/>
        <v>0</v>
      </c>
    </row>
    <row r="29" spans="1:33" ht="32.25" customHeight="1" x14ac:dyDescent="0.25">
      <c r="A29" s="158" t="s">
        <v>338</v>
      </c>
      <c r="B29" s="138"/>
      <c r="C29" s="190"/>
      <c r="D29" s="270">
        <f t="shared" si="32"/>
        <v>0</v>
      </c>
      <c r="E29" s="190"/>
      <c r="F29" s="190"/>
      <c r="G29" s="270">
        <f t="shared" ref="G29" si="39">SUM(E29:F29)</f>
        <v>0</v>
      </c>
      <c r="H29" s="138"/>
      <c r="I29" s="190"/>
      <c r="J29" s="270">
        <f t="shared" si="1"/>
        <v>0</v>
      </c>
      <c r="K29" s="138"/>
      <c r="L29" s="190"/>
      <c r="M29" s="270">
        <f t="shared" si="2"/>
        <v>0</v>
      </c>
      <c r="N29" s="138"/>
      <c r="O29" s="190"/>
      <c r="P29" s="270">
        <f t="shared" si="3"/>
        <v>0</v>
      </c>
      <c r="Q29" s="138"/>
      <c r="R29" s="190"/>
      <c r="S29" s="270">
        <f t="shared" si="4"/>
        <v>0</v>
      </c>
      <c r="T29" s="295">
        <f t="shared" ref="T29" si="40">H29+K29+N29+Q29+E29+B29</f>
        <v>0</v>
      </c>
      <c r="U29" s="295">
        <f t="shared" ref="U29" si="41">I29+L29+O29+R29+F29+C29</f>
        <v>0</v>
      </c>
      <c r="V29" s="265">
        <f t="shared" si="5"/>
        <v>0</v>
      </c>
      <c r="W29" s="183"/>
      <c r="X29" s="234"/>
      <c r="Y29" s="265">
        <f t="shared" si="6"/>
        <v>0</v>
      </c>
      <c r="Z29" s="183"/>
      <c r="AA29" s="234"/>
      <c r="AB29" s="265">
        <f t="shared" si="7"/>
        <v>0</v>
      </c>
    </row>
    <row r="30" spans="1:33" ht="22.5" customHeight="1" x14ac:dyDescent="0.25">
      <c r="A30" s="159" t="s">
        <v>339</v>
      </c>
      <c r="B30" s="129" t="s">
        <v>27</v>
      </c>
      <c r="C30" s="129" t="s">
        <v>27</v>
      </c>
      <c r="D30" s="270" t="s">
        <v>27</v>
      </c>
      <c r="E30" s="129" t="s">
        <v>27</v>
      </c>
      <c r="F30" s="129" t="s">
        <v>27</v>
      </c>
      <c r="G30" s="270" t="s">
        <v>27</v>
      </c>
      <c r="H30" s="138"/>
      <c r="I30" s="190"/>
      <c r="J30" s="270">
        <f t="shared" si="1"/>
        <v>0</v>
      </c>
      <c r="K30" s="138"/>
      <c r="L30" s="190"/>
      <c r="M30" s="270">
        <f t="shared" si="2"/>
        <v>0</v>
      </c>
      <c r="N30" s="138"/>
      <c r="O30" s="190"/>
      <c r="P30" s="270">
        <f t="shared" si="3"/>
        <v>0</v>
      </c>
      <c r="Q30" s="138"/>
      <c r="R30" s="190"/>
      <c r="S30" s="270">
        <f t="shared" si="4"/>
        <v>0</v>
      </c>
      <c r="T30" s="274">
        <f>H30+K30+N30+Q30</f>
        <v>0</v>
      </c>
      <c r="U30" s="274">
        <f>I30+L30+O30+R30</f>
        <v>0</v>
      </c>
      <c r="V30" s="265">
        <f t="shared" si="5"/>
        <v>0</v>
      </c>
      <c r="W30" s="183"/>
      <c r="X30" s="234"/>
      <c r="Y30" s="265">
        <f t="shared" si="6"/>
        <v>0</v>
      </c>
      <c r="Z30" s="183"/>
      <c r="AA30" s="262"/>
      <c r="AB30" s="265">
        <f t="shared" si="7"/>
        <v>0</v>
      </c>
    </row>
    <row r="31" spans="1:33" ht="32.25" customHeight="1" x14ac:dyDescent="0.25">
      <c r="A31" s="153" t="s">
        <v>327</v>
      </c>
      <c r="B31" s="138"/>
      <c r="C31" s="190"/>
      <c r="D31" s="270">
        <f t="shared" si="32"/>
        <v>0</v>
      </c>
      <c r="E31" s="190"/>
      <c r="F31" s="190"/>
      <c r="G31" s="270">
        <f t="shared" ref="G31:G36" si="42">SUM(E31:F31)</f>
        <v>0</v>
      </c>
      <c r="H31" s="138"/>
      <c r="I31" s="190"/>
      <c r="J31" s="270">
        <f t="shared" si="1"/>
        <v>0</v>
      </c>
      <c r="K31" s="138"/>
      <c r="L31" s="190"/>
      <c r="M31" s="270">
        <f t="shared" si="2"/>
        <v>0</v>
      </c>
      <c r="N31" s="138"/>
      <c r="O31" s="190"/>
      <c r="P31" s="270">
        <f t="shared" si="3"/>
        <v>0</v>
      </c>
      <c r="Q31" s="138"/>
      <c r="R31" s="190"/>
      <c r="S31" s="270">
        <f t="shared" si="4"/>
        <v>0</v>
      </c>
      <c r="T31" s="295">
        <f>H31+K31+N31+Q31+E31+B31</f>
        <v>0</v>
      </c>
      <c r="U31" s="295">
        <f t="shared" ref="U31:U32" si="43">I31+L31+O31+R31+F31+C31</f>
        <v>0</v>
      </c>
      <c r="V31" s="265">
        <f t="shared" si="5"/>
        <v>0</v>
      </c>
      <c r="W31" s="183"/>
      <c r="X31" s="234"/>
      <c r="Y31" s="265">
        <f t="shared" si="6"/>
        <v>0</v>
      </c>
      <c r="Z31" s="183"/>
      <c r="AA31" s="234"/>
      <c r="AB31" s="265">
        <f t="shared" si="7"/>
        <v>0</v>
      </c>
    </row>
    <row r="32" spans="1:33" ht="48" customHeight="1" x14ac:dyDescent="0.25">
      <c r="A32" s="158" t="s">
        <v>340</v>
      </c>
      <c r="B32" s="138"/>
      <c r="C32" s="190"/>
      <c r="D32" s="270">
        <f t="shared" si="32"/>
        <v>0</v>
      </c>
      <c r="E32" s="190"/>
      <c r="F32" s="190"/>
      <c r="G32" s="270">
        <f t="shared" si="42"/>
        <v>0</v>
      </c>
      <c r="H32" s="138"/>
      <c r="I32" s="190"/>
      <c r="J32" s="270">
        <f t="shared" si="1"/>
        <v>0</v>
      </c>
      <c r="K32" s="138"/>
      <c r="L32" s="190"/>
      <c r="M32" s="270">
        <f t="shared" si="2"/>
        <v>0</v>
      </c>
      <c r="N32" s="138"/>
      <c r="O32" s="190"/>
      <c r="P32" s="270">
        <f t="shared" si="3"/>
        <v>0</v>
      </c>
      <c r="Q32" s="138"/>
      <c r="R32" s="190"/>
      <c r="S32" s="270">
        <f t="shared" si="4"/>
        <v>0</v>
      </c>
      <c r="T32" s="295">
        <f>H32+K32+N32+Q32+E32+B32</f>
        <v>0</v>
      </c>
      <c r="U32" s="295">
        <f t="shared" si="43"/>
        <v>0</v>
      </c>
      <c r="V32" s="265">
        <f t="shared" si="5"/>
        <v>0</v>
      </c>
      <c r="W32" s="183"/>
      <c r="X32" s="234"/>
      <c r="Y32" s="265">
        <f t="shared" si="6"/>
        <v>0</v>
      </c>
      <c r="Z32" s="183"/>
      <c r="AA32" s="234"/>
      <c r="AB32" s="265">
        <f t="shared" si="7"/>
        <v>0</v>
      </c>
    </row>
    <row r="33" spans="1:33" ht="22.5" customHeight="1" x14ac:dyDescent="0.25">
      <c r="A33" s="158" t="s">
        <v>268</v>
      </c>
      <c r="B33" s="129" t="s">
        <v>27</v>
      </c>
      <c r="C33" s="129" t="s">
        <v>27</v>
      </c>
      <c r="D33" s="270">
        <f t="shared" si="32"/>
        <v>0</v>
      </c>
      <c r="E33" s="129" t="s">
        <v>27</v>
      </c>
      <c r="F33" s="129" t="s">
        <v>27</v>
      </c>
      <c r="G33" s="270">
        <f t="shared" si="42"/>
        <v>0</v>
      </c>
      <c r="H33" s="138"/>
      <c r="I33" s="190"/>
      <c r="J33" s="270">
        <f t="shared" si="1"/>
        <v>0</v>
      </c>
      <c r="K33" s="138"/>
      <c r="L33" s="190"/>
      <c r="M33" s="270">
        <f t="shared" si="2"/>
        <v>0</v>
      </c>
      <c r="N33" s="138"/>
      <c r="O33" s="190"/>
      <c r="P33" s="270">
        <f t="shared" si="3"/>
        <v>0</v>
      </c>
      <c r="Q33" s="138"/>
      <c r="R33" s="190"/>
      <c r="S33" s="270">
        <f t="shared" si="4"/>
        <v>0</v>
      </c>
      <c r="T33" s="274">
        <f>H33+K33+N33+Q33</f>
        <v>0</v>
      </c>
      <c r="U33" s="274">
        <f>I33+L33+O33+R33</f>
        <v>0</v>
      </c>
      <c r="V33" s="265">
        <f t="shared" si="5"/>
        <v>0</v>
      </c>
      <c r="W33" s="183"/>
      <c r="X33" s="234"/>
      <c r="Y33" s="265">
        <f t="shared" si="6"/>
        <v>0</v>
      </c>
      <c r="Z33" s="183"/>
      <c r="AA33" s="262"/>
      <c r="AB33" s="265">
        <f t="shared" si="7"/>
        <v>0</v>
      </c>
    </row>
    <row r="34" spans="1:33" s="205" customFormat="1" ht="31.5" customHeight="1" x14ac:dyDescent="0.25">
      <c r="A34" s="235" t="s">
        <v>343</v>
      </c>
      <c r="B34" s="193">
        <f>B7+B15+B16+B17+B18+B19+B20+B22+B23+B25+B27+B29+B31+B32</f>
        <v>0</v>
      </c>
      <c r="C34" s="193">
        <f>C7+C15+C16+C17+C18+C19+C20+C22+C23+C25+C27+C29+C31+C32</f>
        <v>0</v>
      </c>
      <c r="D34" s="265">
        <f t="shared" si="32"/>
        <v>0</v>
      </c>
      <c r="E34" s="193">
        <f>E7+E15+E16+E17+E18+E19+E20+E22+E23+E25+E27+E29+E31+E32</f>
        <v>0</v>
      </c>
      <c r="F34" s="193">
        <f>F7+F15+F16+F17+F18+F19+F20+F22+F23+F25+F27+F29+F31+F32</f>
        <v>0</v>
      </c>
      <c r="G34" s="265">
        <f t="shared" si="42"/>
        <v>0</v>
      </c>
      <c r="H34" s="193">
        <f>H10+H13+H14+H15+H16+H17+H18+H19+H20+H22+H23+H25+H27+H28+H29+H30+H31+H32+H33</f>
        <v>0</v>
      </c>
      <c r="I34" s="193">
        <f>I10+I13+I14+I15+I16+I17+I18+I19+I20+I22+I23+I25+I27+I28+I29+I30+I31+I32+I33</f>
        <v>0</v>
      </c>
      <c r="J34" s="265">
        <f t="shared" si="1"/>
        <v>0</v>
      </c>
      <c r="K34" s="193">
        <f>K9+K10+K13+K14+K15+K16+K17+K18+K19+K20+K22+K23+K25+K27+K28+K29+K30+K31+K32+K33</f>
        <v>0</v>
      </c>
      <c r="L34" s="193">
        <f>L9+L10+L13+L14+L15+L16+L17+L18+L19+L20+L22+L23+L25+L27+L28+L29+L30+L31+L32+L33</f>
        <v>0</v>
      </c>
      <c r="M34" s="265">
        <f t="shared" si="2"/>
        <v>0</v>
      </c>
      <c r="N34" s="193">
        <f>N9+N10+N13+N14+N15+N16+N17+N18+N19+N20+N22+N23+N25+N27+N28+N29+N30+N31+N32+N33</f>
        <v>0</v>
      </c>
      <c r="O34" s="193">
        <f>O9+O10+O13+O14+O15+O16+O17+O18+O19+O20+O22+O23+O25+O27+O28+O29+O30+O31+O32+O33</f>
        <v>0</v>
      </c>
      <c r="P34" s="265">
        <f t="shared" si="3"/>
        <v>0</v>
      </c>
      <c r="Q34" s="193">
        <f>Q9+Q10+Q13+Q14+Q15+Q16+Q17+Q18+Q19+Q20+Q21+Q22+Q23+Q24+Q25+Q26+Q27+Q28+Q29+Q30+Q31+Q32+Q33</f>
        <v>0</v>
      </c>
      <c r="R34" s="193">
        <f>R9+R10+R13+R14+R15+R16+R17+R18+R19+R20+R21+R22+R23+R24+R25+R26+R27+R28+R29+R30+R31+R32+R33</f>
        <v>0</v>
      </c>
      <c r="S34" s="265">
        <f t="shared" si="4"/>
        <v>0</v>
      </c>
      <c r="T34" s="193">
        <f>T7+T9+T10+T13+T14+T15+T16+T17+T18+T19+T20+T21+T22+T23+T24+T25+T26+T27+T28+T29+T30+T31+T32+T33</f>
        <v>0</v>
      </c>
      <c r="U34" s="193">
        <f>U7+U9+U10+U13+U14+U15+U16+U17+U18+U19+U20+U21+U22+U23+U24+U25+U26+U27+U28+U29+U30+U31+U32+U33</f>
        <v>0</v>
      </c>
      <c r="V34" s="265">
        <f t="shared" si="5"/>
        <v>0</v>
      </c>
      <c r="W34" s="193">
        <f t="shared" ref="W34:X34" si="44">W7+W9+W10+W13+W14+W15+W16+W17+W18+W19+W20+W21+W22+W23+W24+W25+W26+W27+W28+W29+W30+W31+W32+W33</f>
        <v>0</v>
      </c>
      <c r="X34" s="193">
        <f t="shared" si="44"/>
        <v>0</v>
      </c>
      <c r="Y34" s="265">
        <f t="shared" si="6"/>
        <v>0</v>
      </c>
      <c r="Z34" s="193">
        <f t="shared" ref="Z34:AA34" si="45">Z7+Z9+Z10+Z13+Z14+Z15+Z16+Z17+Z18+Z19+Z20+Z21+Z22+Z23+Z24+Z25+Z26+Z27+Z28+Z29+Z30+Z31+Z32+Z33</f>
        <v>0</v>
      </c>
      <c r="AA34" s="193">
        <f t="shared" si="45"/>
        <v>0</v>
      </c>
      <c r="AB34" s="265">
        <f t="shared" si="7"/>
        <v>0</v>
      </c>
      <c r="AC34" s="35"/>
      <c r="AD34" s="35"/>
      <c r="AE34" s="35"/>
      <c r="AF34" s="35"/>
      <c r="AG34" s="35"/>
    </row>
    <row r="35" spans="1:33" ht="22.5" customHeight="1" x14ac:dyDescent="0.25">
      <c r="A35" s="158" t="s">
        <v>269</v>
      </c>
      <c r="B35" s="129" t="s">
        <v>27</v>
      </c>
      <c r="C35" s="129" t="s">
        <v>27</v>
      </c>
      <c r="D35" s="270">
        <f t="shared" si="32"/>
        <v>0</v>
      </c>
      <c r="E35" s="129"/>
      <c r="F35" s="129"/>
      <c r="G35" s="270">
        <f t="shared" si="42"/>
        <v>0</v>
      </c>
      <c r="H35" s="138"/>
      <c r="I35" s="204"/>
      <c r="J35" s="270">
        <f t="shared" si="1"/>
        <v>0</v>
      </c>
      <c r="K35" s="138"/>
      <c r="L35" s="204"/>
      <c r="M35" s="270">
        <f t="shared" si="2"/>
        <v>0</v>
      </c>
      <c r="N35" s="138"/>
      <c r="O35" s="204"/>
      <c r="P35" s="270">
        <f t="shared" si="3"/>
        <v>0</v>
      </c>
      <c r="Q35" s="138"/>
      <c r="R35" s="204"/>
      <c r="S35" s="270">
        <f t="shared" si="4"/>
        <v>0</v>
      </c>
      <c r="T35" s="297">
        <f>H35+K35+N35+Q35</f>
        <v>0</v>
      </c>
      <c r="U35" s="297">
        <f>I35+L35+O35+R35</f>
        <v>0</v>
      </c>
      <c r="V35" s="265">
        <f t="shared" si="5"/>
        <v>0</v>
      </c>
      <c r="W35" s="183"/>
      <c r="X35" s="234"/>
      <c r="Y35" s="265">
        <f t="shared" si="6"/>
        <v>0</v>
      </c>
      <c r="Z35" s="183"/>
      <c r="AA35" s="262"/>
      <c r="AB35" s="265">
        <f t="shared" si="7"/>
        <v>0</v>
      </c>
    </row>
    <row r="36" spans="1:33" ht="22.5" customHeight="1" x14ac:dyDescent="0.25">
      <c r="A36" s="161" t="s">
        <v>341</v>
      </c>
      <c r="B36" s="138"/>
      <c r="C36" s="204"/>
      <c r="D36" s="270">
        <f t="shared" si="32"/>
        <v>0</v>
      </c>
      <c r="E36" s="190"/>
      <c r="F36" s="204"/>
      <c r="G36" s="270">
        <f t="shared" si="42"/>
        <v>0</v>
      </c>
      <c r="H36" s="138"/>
      <c r="I36" s="204"/>
      <c r="J36" s="270">
        <f t="shared" si="1"/>
        <v>0</v>
      </c>
      <c r="K36" s="138"/>
      <c r="L36" s="204"/>
      <c r="M36" s="270">
        <f t="shared" si="2"/>
        <v>0</v>
      </c>
      <c r="N36" s="138"/>
      <c r="O36" s="204"/>
      <c r="P36" s="270">
        <f t="shared" si="3"/>
        <v>0</v>
      </c>
      <c r="Q36" s="138"/>
      <c r="R36" s="204"/>
      <c r="S36" s="270">
        <f t="shared" si="4"/>
        <v>0</v>
      </c>
      <c r="T36" s="295">
        <f>H36+K36+N36+Q36+E36+B36</f>
        <v>0</v>
      </c>
      <c r="U36" s="295">
        <f>I36+L36+O36+R36+F36+C36</f>
        <v>0</v>
      </c>
      <c r="V36" s="265">
        <f t="shared" si="5"/>
        <v>0</v>
      </c>
      <c r="W36" s="183"/>
      <c r="X36" s="234"/>
      <c r="Y36" s="265">
        <f t="shared" si="6"/>
        <v>0</v>
      </c>
      <c r="Z36" s="183"/>
      <c r="AA36" s="234"/>
      <c r="AB36" s="265">
        <f t="shared" si="7"/>
        <v>0</v>
      </c>
    </row>
    <row r="37" spans="1:33" ht="22.5" customHeight="1" x14ac:dyDescent="0.25">
      <c r="A37" s="161" t="s">
        <v>342</v>
      </c>
      <c r="B37" s="138"/>
      <c r="C37" s="204"/>
      <c r="D37" s="270">
        <f>SUM(B37:C37)</f>
        <v>0</v>
      </c>
      <c r="E37" s="190"/>
      <c r="F37" s="204"/>
      <c r="G37" s="270">
        <f>SUM(E37:F37)</f>
        <v>0</v>
      </c>
      <c r="H37" s="138"/>
      <c r="I37" s="204"/>
      <c r="J37" s="270">
        <f t="shared" si="1"/>
        <v>0</v>
      </c>
      <c r="K37" s="138"/>
      <c r="L37" s="204"/>
      <c r="M37" s="270">
        <f t="shared" si="2"/>
        <v>0</v>
      </c>
      <c r="N37" s="138"/>
      <c r="O37" s="204"/>
      <c r="P37" s="270">
        <f t="shared" si="3"/>
        <v>0</v>
      </c>
      <c r="Q37" s="138"/>
      <c r="R37" s="204"/>
      <c r="S37" s="270">
        <f t="shared" si="4"/>
        <v>0</v>
      </c>
      <c r="T37" s="295">
        <f>H37+K37+N37+Q37+E37+B37</f>
        <v>0</v>
      </c>
      <c r="U37" s="295">
        <f t="shared" ref="U37" si="46">I37+L37+O37+R37+F37+C37</f>
        <v>0</v>
      </c>
      <c r="V37" s="265">
        <f t="shared" si="5"/>
        <v>0</v>
      </c>
      <c r="W37" s="183"/>
      <c r="X37" s="234"/>
      <c r="Y37" s="265">
        <f t="shared" si="6"/>
        <v>0</v>
      </c>
      <c r="Z37" s="183"/>
      <c r="AA37" s="234"/>
      <c r="AB37" s="265">
        <f t="shared" si="7"/>
        <v>0</v>
      </c>
    </row>
    <row r="38" spans="1:33" x14ac:dyDescent="0.25">
      <c r="A38" s="213"/>
    </row>
    <row r="39" spans="1:33" x14ac:dyDescent="0.25">
      <c r="A39" s="213"/>
    </row>
    <row r="40" spans="1:33" x14ac:dyDescent="0.25">
      <c r="A40" s="213"/>
    </row>
    <row r="41" spans="1:33" x14ac:dyDescent="0.25">
      <c r="A41" s="213"/>
    </row>
    <row r="42" spans="1:33" x14ac:dyDescent="0.25">
      <c r="A42" s="213"/>
    </row>
  </sheetData>
  <mergeCells count="20">
    <mergeCell ref="B2:AB2"/>
    <mergeCell ref="Z4:AB4"/>
    <mergeCell ref="B1:AB1"/>
    <mergeCell ref="E3:G3"/>
    <mergeCell ref="K3:M3"/>
    <mergeCell ref="B4:D4"/>
    <mergeCell ref="B3:D3"/>
    <mergeCell ref="Q4:S4"/>
    <mergeCell ref="Q3:S3"/>
    <mergeCell ref="N3:P3"/>
    <mergeCell ref="T4:V4"/>
    <mergeCell ref="W4:Y4"/>
    <mergeCell ref="T3:V3"/>
    <mergeCell ref="H4:J4"/>
    <mergeCell ref="K4:M4"/>
    <mergeCell ref="H3:J3"/>
    <mergeCell ref="E4:G4"/>
    <mergeCell ref="N4:P4"/>
    <mergeCell ref="A3:A6"/>
    <mergeCell ref="W3:AB3"/>
  </mergeCells>
  <pageMargins left="3.937007874015748E-2" right="3.937007874015748E-2" top="0.15748031496062992" bottom="0.15748031496062992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/>
  <dimension ref="A1:D28"/>
  <sheetViews>
    <sheetView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defaultColWidth="8.85546875" defaultRowHeight="15.75" x14ac:dyDescent="0.25"/>
  <cols>
    <col min="1" max="1" width="62.28515625" style="15" customWidth="1"/>
    <col min="2" max="4" width="11.7109375" style="10" customWidth="1"/>
    <col min="5" max="16384" width="8.85546875" style="10"/>
  </cols>
  <sheetData>
    <row r="1" spans="1:4" ht="30.75" customHeight="1" x14ac:dyDescent="0.25">
      <c r="A1" s="81" t="s">
        <v>218</v>
      </c>
      <c r="B1" s="392"/>
      <c r="C1" s="393"/>
      <c r="D1" s="393"/>
    </row>
    <row r="2" spans="1:4" ht="30" customHeight="1" x14ac:dyDescent="0.25">
      <c r="A2" s="84" t="s">
        <v>176</v>
      </c>
      <c r="B2" s="366" t="s">
        <v>197</v>
      </c>
      <c r="C2" s="367"/>
      <c r="D2" s="368"/>
    </row>
    <row r="3" spans="1:4" s="26" customFormat="1" ht="30.75" customHeight="1" x14ac:dyDescent="0.25">
      <c r="A3" s="91" t="s">
        <v>85</v>
      </c>
      <c r="B3" s="181" t="s">
        <v>363</v>
      </c>
      <c r="C3" s="240" t="s">
        <v>362</v>
      </c>
      <c r="D3" s="240" t="s">
        <v>3</v>
      </c>
    </row>
    <row r="4" spans="1:4" s="27" customFormat="1" ht="35.25" customHeight="1" x14ac:dyDescent="0.25">
      <c r="A4" s="126" t="s">
        <v>274</v>
      </c>
      <c r="B4" s="109">
        <f t="shared" ref="B4:C4" si="0">B5+B6</f>
        <v>0</v>
      </c>
      <c r="C4" s="109">
        <f t="shared" si="0"/>
        <v>0</v>
      </c>
      <c r="D4" s="229">
        <f>SUM(B4:C4)</f>
        <v>0</v>
      </c>
    </row>
    <row r="5" spans="1:4" s="12" customFormat="1" ht="33.6" customHeight="1" x14ac:dyDescent="0.25">
      <c r="A5" s="102" t="s">
        <v>275</v>
      </c>
      <c r="B5" s="97"/>
      <c r="C5" s="217"/>
      <c r="D5" s="229">
        <f>SUM(B5:C5)</f>
        <v>0</v>
      </c>
    </row>
    <row r="6" spans="1:4" ht="44.25" customHeight="1" x14ac:dyDescent="0.25">
      <c r="A6" s="102" t="s">
        <v>276</v>
      </c>
      <c r="B6" s="97"/>
      <c r="C6" s="217"/>
      <c r="D6" s="229">
        <f t="shared" ref="D6:D14" si="1">SUM(B6:C6)</f>
        <v>0</v>
      </c>
    </row>
    <row r="7" spans="1:4" ht="33.75" customHeight="1" x14ac:dyDescent="0.25">
      <c r="A7" s="126" t="s">
        <v>178</v>
      </c>
      <c r="B7" s="109">
        <f t="shared" ref="B7:C7" si="2">SUM(B8:B14)</f>
        <v>0</v>
      </c>
      <c r="C7" s="109">
        <f t="shared" si="2"/>
        <v>0</v>
      </c>
      <c r="D7" s="229">
        <f t="shared" si="1"/>
        <v>0</v>
      </c>
    </row>
    <row r="8" spans="1:4" ht="29.25" customHeight="1" x14ac:dyDescent="0.25">
      <c r="A8" s="102" t="s">
        <v>89</v>
      </c>
      <c r="B8" s="97"/>
      <c r="C8" s="217"/>
      <c r="D8" s="229">
        <f t="shared" si="1"/>
        <v>0</v>
      </c>
    </row>
    <row r="9" spans="1:4" ht="29.25" customHeight="1" x14ac:dyDescent="0.25">
      <c r="A9" s="102" t="s">
        <v>87</v>
      </c>
      <c r="B9" s="97"/>
      <c r="C9" s="217"/>
      <c r="D9" s="229">
        <f t="shared" si="1"/>
        <v>0</v>
      </c>
    </row>
    <row r="10" spans="1:4" ht="29.25" customHeight="1" x14ac:dyDescent="0.25">
      <c r="A10" s="102" t="s">
        <v>90</v>
      </c>
      <c r="B10" s="97"/>
      <c r="C10" s="217"/>
      <c r="D10" s="229">
        <f t="shared" si="1"/>
        <v>0</v>
      </c>
    </row>
    <row r="11" spans="1:4" ht="29.25" customHeight="1" x14ac:dyDescent="0.25">
      <c r="A11" s="102" t="s">
        <v>91</v>
      </c>
      <c r="B11" s="97"/>
      <c r="C11" s="217"/>
      <c r="D11" s="229">
        <f t="shared" si="1"/>
        <v>0</v>
      </c>
    </row>
    <row r="12" spans="1:4" ht="29.25" customHeight="1" x14ac:dyDescent="0.25">
      <c r="A12" s="102" t="s">
        <v>92</v>
      </c>
      <c r="B12" s="97"/>
      <c r="C12" s="217"/>
      <c r="D12" s="229">
        <f t="shared" si="1"/>
        <v>0</v>
      </c>
    </row>
    <row r="13" spans="1:4" ht="29.25" customHeight="1" x14ac:dyDescent="0.25">
      <c r="A13" s="102" t="s">
        <v>277</v>
      </c>
      <c r="B13" s="97"/>
      <c r="C13" s="217"/>
      <c r="D13" s="229">
        <f t="shared" si="1"/>
        <v>0</v>
      </c>
    </row>
    <row r="14" spans="1:4" ht="29.25" customHeight="1" x14ac:dyDescent="0.25">
      <c r="A14" s="102" t="s">
        <v>93</v>
      </c>
      <c r="B14" s="97"/>
      <c r="C14" s="217"/>
      <c r="D14" s="229">
        <f t="shared" si="1"/>
        <v>0</v>
      </c>
    </row>
    <row r="15" spans="1:4" ht="27.75" customHeight="1" x14ac:dyDescent="0.25">
      <c r="A15" s="230"/>
    </row>
    <row r="18" spans="2:4" x14ac:dyDescent="0.25">
      <c r="B18" s="13"/>
      <c r="C18" s="13"/>
      <c r="D18" s="13"/>
    </row>
    <row r="19" spans="2:4" x14ac:dyDescent="0.25">
      <c r="B19" s="13"/>
      <c r="C19" s="13"/>
      <c r="D19" s="13"/>
    </row>
    <row r="20" spans="2:4" x14ac:dyDescent="0.25">
      <c r="B20" s="13"/>
      <c r="C20" s="13"/>
      <c r="D20" s="13"/>
    </row>
    <row r="21" spans="2:4" x14ac:dyDescent="0.25">
      <c r="B21" s="13"/>
      <c r="C21" s="13"/>
      <c r="D21" s="13"/>
    </row>
    <row r="22" spans="2:4" x14ac:dyDescent="0.25">
      <c r="B22" s="13"/>
      <c r="C22" s="13"/>
      <c r="D22" s="13"/>
    </row>
    <row r="23" spans="2:4" x14ac:dyDescent="0.25">
      <c r="B23" s="13"/>
      <c r="C23" s="13"/>
      <c r="D23" s="13"/>
    </row>
    <row r="24" spans="2:4" x14ac:dyDescent="0.25">
      <c r="B24" s="13"/>
      <c r="C24" s="13"/>
      <c r="D24" s="13"/>
    </row>
    <row r="25" spans="2:4" x14ac:dyDescent="0.25">
      <c r="B25" s="13"/>
      <c r="C25" s="13"/>
      <c r="D25" s="13"/>
    </row>
    <row r="26" spans="2:4" x14ac:dyDescent="0.25">
      <c r="B26" s="13"/>
      <c r="C26" s="13"/>
      <c r="D26" s="13"/>
    </row>
    <row r="27" spans="2:4" x14ac:dyDescent="0.25">
      <c r="B27" s="13"/>
      <c r="C27" s="13"/>
      <c r="D27" s="13"/>
    </row>
    <row r="28" spans="2:4" x14ac:dyDescent="0.25">
      <c r="B28" s="13"/>
      <c r="C28" s="13"/>
      <c r="D28" s="13"/>
    </row>
  </sheetData>
  <sheetProtection formatCells="0" formatColumns="0" formatRows="0" insertColumns="0" insertRows="0" insertHyperlinks="0" deleteColumns="0" deleteRows="0" sort="0" autoFilter="0" pivotTables="0"/>
  <mergeCells count="2">
    <mergeCell ref="B1:D1"/>
    <mergeCell ref="B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P80"/>
  <sheetViews>
    <sheetView topLeftCell="A2" zoomScale="87" zoomScaleNormal="87" workbookViewId="0">
      <pane xSplit="1" ySplit="5" topLeftCell="B7" activePane="bottomRight" state="frozen"/>
      <selection activeCell="A2" sqref="A2"/>
      <selection pane="topRight" activeCell="L2" sqref="L2"/>
      <selection pane="bottomLeft" activeCell="A7" sqref="A7"/>
      <selection pane="bottomRight" activeCell="B3" sqref="B3:AE3"/>
    </sheetView>
  </sheetViews>
  <sheetFormatPr defaultColWidth="8.85546875" defaultRowHeight="15.75" x14ac:dyDescent="0.25"/>
  <cols>
    <col min="1" max="1" width="56.7109375" style="140" customWidth="1"/>
    <col min="2" max="16384" width="8.85546875" style="19"/>
  </cols>
  <sheetData>
    <row r="1" spans="1:68" s="131" customFormat="1" ht="33" hidden="1" customHeight="1" x14ac:dyDescent="0.25">
      <c r="A1" s="133" t="s">
        <v>220</v>
      </c>
    </row>
    <row r="2" spans="1:68" s="132" customFormat="1" ht="33" customHeight="1" x14ac:dyDescent="0.25">
      <c r="A2" s="163" t="s">
        <v>317</v>
      </c>
      <c r="B2" s="302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</row>
    <row r="3" spans="1:68" s="132" customFormat="1" ht="44.25" customHeight="1" x14ac:dyDescent="0.25">
      <c r="A3" s="134" t="s">
        <v>221</v>
      </c>
      <c r="B3" s="400" t="s">
        <v>197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2"/>
    </row>
    <row r="4" spans="1:68" s="132" customFormat="1" ht="22.5" customHeight="1" x14ac:dyDescent="0.25">
      <c r="A4" s="403" t="s">
        <v>85</v>
      </c>
      <c r="B4" s="394" t="s">
        <v>5</v>
      </c>
      <c r="C4" s="395"/>
      <c r="D4" s="395"/>
      <c r="E4" s="395"/>
      <c r="F4" s="395"/>
      <c r="G4" s="396"/>
      <c r="H4" s="394" t="s">
        <v>4</v>
      </c>
      <c r="I4" s="395"/>
      <c r="J4" s="395"/>
      <c r="K4" s="395"/>
      <c r="L4" s="395"/>
      <c r="M4" s="396"/>
      <c r="N4" s="394" t="s">
        <v>6</v>
      </c>
      <c r="O4" s="395"/>
      <c r="P4" s="395"/>
      <c r="Q4" s="395"/>
      <c r="R4" s="395"/>
      <c r="S4" s="396"/>
      <c r="T4" s="394" t="s">
        <v>7</v>
      </c>
      <c r="U4" s="395"/>
      <c r="V4" s="395"/>
      <c r="W4" s="395"/>
      <c r="X4" s="395"/>
      <c r="Y4" s="396"/>
      <c r="Z4" s="394" t="s">
        <v>396</v>
      </c>
      <c r="AA4" s="395"/>
      <c r="AB4" s="395"/>
      <c r="AC4" s="395"/>
      <c r="AD4" s="395"/>
      <c r="AE4" s="396"/>
    </row>
    <row r="5" spans="1:68" s="132" customFormat="1" ht="35.25" customHeight="1" x14ac:dyDescent="0.25">
      <c r="A5" s="404"/>
      <c r="B5" s="397" t="s">
        <v>74</v>
      </c>
      <c r="C5" s="398"/>
      <c r="D5" s="399"/>
      <c r="E5" s="397" t="s">
        <v>75</v>
      </c>
      <c r="F5" s="398"/>
      <c r="G5" s="399"/>
      <c r="H5" s="397" t="s">
        <v>74</v>
      </c>
      <c r="I5" s="398"/>
      <c r="J5" s="399"/>
      <c r="K5" s="397" t="s">
        <v>75</v>
      </c>
      <c r="L5" s="398"/>
      <c r="M5" s="399"/>
      <c r="N5" s="397" t="s">
        <v>74</v>
      </c>
      <c r="O5" s="398"/>
      <c r="P5" s="399"/>
      <c r="Q5" s="397" t="s">
        <v>75</v>
      </c>
      <c r="R5" s="398"/>
      <c r="S5" s="399"/>
      <c r="T5" s="397" t="s">
        <v>74</v>
      </c>
      <c r="U5" s="398"/>
      <c r="V5" s="399"/>
      <c r="W5" s="397" t="s">
        <v>75</v>
      </c>
      <c r="X5" s="398"/>
      <c r="Y5" s="399"/>
      <c r="Z5" s="397" t="s">
        <v>74</v>
      </c>
      <c r="AA5" s="398"/>
      <c r="AB5" s="399"/>
      <c r="AC5" s="397" t="s">
        <v>75</v>
      </c>
      <c r="AD5" s="398"/>
      <c r="AE5" s="399"/>
    </row>
    <row r="6" spans="1:68" s="268" customFormat="1" ht="21" customHeight="1" x14ac:dyDescent="0.25">
      <c r="A6" s="266"/>
      <c r="B6" s="267" t="s">
        <v>363</v>
      </c>
      <c r="C6" s="267" t="s">
        <v>362</v>
      </c>
      <c r="D6" s="267" t="s">
        <v>3</v>
      </c>
      <c r="E6" s="267" t="s">
        <v>363</v>
      </c>
      <c r="F6" s="267" t="s">
        <v>362</v>
      </c>
      <c r="G6" s="267" t="s">
        <v>3</v>
      </c>
      <c r="H6" s="267" t="s">
        <v>363</v>
      </c>
      <c r="I6" s="267" t="s">
        <v>362</v>
      </c>
      <c r="J6" s="267" t="s">
        <v>3</v>
      </c>
      <c r="K6" s="267" t="s">
        <v>363</v>
      </c>
      <c r="L6" s="267" t="s">
        <v>362</v>
      </c>
      <c r="M6" s="267" t="s">
        <v>3</v>
      </c>
      <c r="N6" s="267" t="s">
        <v>363</v>
      </c>
      <c r="O6" s="267" t="s">
        <v>362</v>
      </c>
      <c r="P6" s="267" t="s">
        <v>3</v>
      </c>
      <c r="Q6" s="267" t="s">
        <v>363</v>
      </c>
      <c r="R6" s="267" t="s">
        <v>362</v>
      </c>
      <c r="S6" s="267" t="s">
        <v>3</v>
      </c>
      <c r="T6" s="267" t="s">
        <v>363</v>
      </c>
      <c r="U6" s="267" t="s">
        <v>362</v>
      </c>
      <c r="V6" s="267" t="s">
        <v>3</v>
      </c>
      <c r="W6" s="267" t="s">
        <v>363</v>
      </c>
      <c r="X6" s="267" t="s">
        <v>362</v>
      </c>
      <c r="Y6" s="267" t="s">
        <v>3</v>
      </c>
      <c r="Z6" s="267" t="s">
        <v>363</v>
      </c>
      <c r="AA6" s="267" t="s">
        <v>362</v>
      </c>
      <c r="AB6" s="267" t="s">
        <v>3</v>
      </c>
      <c r="AC6" s="267" t="s">
        <v>363</v>
      </c>
      <c r="AD6" s="267" t="s">
        <v>362</v>
      </c>
      <c r="AE6" s="267" t="s">
        <v>3</v>
      </c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</row>
    <row r="7" spans="1:68" s="132" customFormat="1" ht="42" customHeight="1" x14ac:dyDescent="0.25">
      <c r="A7" s="263" t="s">
        <v>302</v>
      </c>
      <c r="B7" s="253"/>
      <c r="C7" s="253"/>
      <c r="D7" s="270">
        <f>SUM(B7:C7)</f>
        <v>0</v>
      </c>
      <c r="E7" s="253"/>
      <c r="F7" s="253"/>
      <c r="G7" s="270">
        <f>SUM(E7:F7)</f>
        <v>0</v>
      </c>
      <c r="H7" s="253"/>
      <c r="I7" s="253"/>
      <c r="J7" s="270">
        <f>SUM(H7:I7)</f>
        <v>0</v>
      </c>
      <c r="K7" s="253"/>
      <c r="L7" s="253"/>
      <c r="M7" s="270">
        <f>SUM(K7:L7)</f>
        <v>0</v>
      </c>
      <c r="N7" s="264" t="s">
        <v>27</v>
      </c>
      <c r="O7" s="264" t="s">
        <v>27</v>
      </c>
      <c r="P7" s="270">
        <f>SUM(N7:O7)</f>
        <v>0</v>
      </c>
      <c r="Q7" s="264" t="s">
        <v>27</v>
      </c>
      <c r="R7" s="264" t="s">
        <v>27</v>
      </c>
      <c r="S7" s="270">
        <f>SUM(Q7:R7)</f>
        <v>0</v>
      </c>
      <c r="T7" s="264" t="s">
        <v>27</v>
      </c>
      <c r="U7" s="264" t="s">
        <v>27</v>
      </c>
      <c r="V7" s="270">
        <f>SUM(T7:U7)</f>
        <v>0</v>
      </c>
      <c r="W7" s="264" t="s">
        <v>27</v>
      </c>
      <c r="X7" s="264" t="s">
        <v>27</v>
      </c>
      <c r="Y7" s="270">
        <f>SUM(W7:X7)</f>
        <v>0</v>
      </c>
      <c r="Z7" s="304">
        <f>H7+B7</f>
        <v>0</v>
      </c>
      <c r="AA7" s="304">
        <f>I7+C7</f>
        <v>0</v>
      </c>
      <c r="AB7" s="265">
        <f>SUM(Z7:AA7)</f>
        <v>0</v>
      </c>
      <c r="AC7" s="304">
        <f>K7+E7</f>
        <v>0</v>
      </c>
      <c r="AD7" s="304">
        <f>L7+F7</f>
        <v>0</v>
      </c>
      <c r="AE7" s="265">
        <f>SUM(AC7:AD7)</f>
        <v>0</v>
      </c>
    </row>
    <row r="8" spans="1:68" s="132" customFormat="1" ht="27.75" customHeight="1" x14ac:dyDescent="0.25">
      <c r="A8" s="63" t="s">
        <v>229</v>
      </c>
      <c r="B8" s="138"/>
      <c r="C8" s="190"/>
      <c r="D8" s="270">
        <f t="shared" ref="D8:D71" si="0">SUM(B8:C8)</f>
        <v>0</v>
      </c>
      <c r="E8" s="190"/>
      <c r="F8" s="190"/>
      <c r="G8" s="270">
        <f t="shared" ref="G8:G74" si="1">SUM(E8:F8)</f>
        <v>0</v>
      </c>
      <c r="H8" s="138"/>
      <c r="I8" s="204"/>
      <c r="J8" s="270">
        <f t="shared" ref="J8:J74" si="2">SUM(H8:I8)</f>
        <v>0</v>
      </c>
      <c r="K8" s="138"/>
      <c r="L8" s="204"/>
      <c r="M8" s="270">
        <f t="shared" ref="M8:M74" si="3">SUM(K8:L8)</f>
        <v>0</v>
      </c>
      <c r="N8" s="137" t="s">
        <v>27</v>
      </c>
      <c r="O8" s="137" t="s">
        <v>27</v>
      </c>
      <c r="P8" s="270">
        <f t="shared" ref="P8:P74" si="4">SUM(N8:O8)</f>
        <v>0</v>
      </c>
      <c r="Q8" s="137" t="s">
        <v>27</v>
      </c>
      <c r="R8" s="137" t="s">
        <v>27</v>
      </c>
      <c r="S8" s="270">
        <f t="shared" ref="S8:V74" si="5">SUM(Q8:R8)</f>
        <v>0</v>
      </c>
      <c r="T8" s="137" t="s">
        <v>27</v>
      </c>
      <c r="U8" s="137" t="s">
        <v>27</v>
      </c>
      <c r="V8" s="270">
        <f t="shared" si="5"/>
        <v>0</v>
      </c>
      <c r="W8" s="137" t="s">
        <v>27</v>
      </c>
      <c r="X8" s="137" t="s">
        <v>27</v>
      </c>
      <c r="Y8" s="270">
        <f t="shared" ref="Y8:Y74" si="6">SUM(W8:X8)</f>
        <v>0</v>
      </c>
      <c r="Z8" s="304">
        <f>H8+B8</f>
        <v>0</v>
      </c>
      <c r="AA8" s="304">
        <f>I8+C8</f>
        <v>0</v>
      </c>
      <c r="AB8" s="265">
        <f t="shared" ref="AB8:AB14" si="7">SUM(Z8:AA8)</f>
        <v>0</v>
      </c>
      <c r="AC8" s="304">
        <f>K8+E8</f>
        <v>0</v>
      </c>
      <c r="AD8" s="304">
        <f>L8+F8</f>
        <v>0</v>
      </c>
      <c r="AE8" s="265">
        <f t="shared" ref="AE8:AE14" si="8">SUM(AC8:AD8)</f>
        <v>0</v>
      </c>
    </row>
    <row r="9" spans="1:68" s="132" customFormat="1" ht="33" customHeight="1" x14ac:dyDescent="0.25">
      <c r="A9" s="54" t="s">
        <v>307</v>
      </c>
      <c r="B9" s="99" t="s">
        <v>27</v>
      </c>
      <c r="C9" s="99" t="s">
        <v>27</v>
      </c>
      <c r="D9" s="270">
        <f t="shared" si="0"/>
        <v>0</v>
      </c>
      <c r="E9" s="99" t="s">
        <v>27</v>
      </c>
      <c r="F9" s="99" t="s">
        <v>27</v>
      </c>
      <c r="G9" s="270">
        <f t="shared" si="1"/>
        <v>0</v>
      </c>
      <c r="H9" s="99" t="s">
        <v>27</v>
      </c>
      <c r="I9" s="99" t="s">
        <v>27</v>
      </c>
      <c r="J9" s="270">
        <f t="shared" si="2"/>
        <v>0</v>
      </c>
      <c r="K9" s="99" t="s">
        <v>27</v>
      </c>
      <c r="L9" s="99" t="s">
        <v>27</v>
      </c>
      <c r="M9" s="270">
        <f t="shared" si="3"/>
        <v>0</v>
      </c>
      <c r="N9" s="138"/>
      <c r="O9" s="190"/>
      <c r="P9" s="270">
        <f t="shared" si="4"/>
        <v>0</v>
      </c>
      <c r="Q9" s="138"/>
      <c r="R9" s="190"/>
      <c r="S9" s="270">
        <f t="shared" si="5"/>
        <v>0</v>
      </c>
      <c r="T9" s="138"/>
      <c r="U9" s="204"/>
      <c r="V9" s="270">
        <f t="shared" si="5"/>
        <v>0</v>
      </c>
      <c r="W9" s="138"/>
      <c r="X9" s="204"/>
      <c r="Y9" s="270">
        <f t="shared" si="6"/>
        <v>0</v>
      </c>
      <c r="Z9" s="304">
        <f>T9+N9</f>
        <v>0</v>
      </c>
      <c r="AA9" s="304">
        <f>U9+O9</f>
        <v>0</v>
      </c>
      <c r="AB9" s="265">
        <f t="shared" si="7"/>
        <v>0</v>
      </c>
      <c r="AC9" s="304">
        <f>W9+Q9</f>
        <v>0</v>
      </c>
      <c r="AD9" s="304">
        <f>X9+R9</f>
        <v>0</v>
      </c>
      <c r="AE9" s="265">
        <f t="shared" si="8"/>
        <v>0</v>
      </c>
    </row>
    <row r="10" spans="1:68" s="132" customFormat="1" ht="24.75" customHeight="1" x14ac:dyDescent="0.25">
      <c r="A10" s="124" t="s">
        <v>344</v>
      </c>
      <c r="B10" s="99" t="s">
        <v>27</v>
      </c>
      <c r="C10" s="99" t="s">
        <v>27</v>
      </c>
      <c r="D10" s="270">
        <f t="shared" si="0"/>
        <v>0</v>
      </c>
      <c r="E10" s="99" t="s">
        <v>27</v>
      </c>
      <c r="F10" s="99" t="s">
        <v>27</v>
      </c>
      <c r="G10" s="270">
        <f t="shared" si="1"/>
        <v>0</v>
      </c>
      <c r="H10" s="99" t="s">
        <v>27</v>
      </c>
      <c r="I10" s="99" t="s">
        <v>27</v>
      </c>
      <c r="J10" s="270">
        <f t="shared" si="2"/>
        <v>0</v>
      </c>
      <c r="K10" s="99" t="s">
        <v>27</v>
      </c>
      <c r="L10" s="99" t="s">
        <v>27</v>
      </c>
      <c r="M10" s="270">
        <f t="shared" si="3"/>
        <v>0</v>
      </c>
      <c r="N10" s="138"/>
      <c r="O10" s="190"/>
      <c r="P10" s="270">
        <f t="shared" si="4"/>
        <v>0</v>
      </c>
      <c r="Q10" s="138"/>
      <c r="R10" s="190"/>
      <c r="S10" s="270">
        <f t="shared" si="5"/>
        <v>0</v>
      </c>
      <c r="T10" s="138"/>
      <c r="U10" s="204"/>
      <c r="V10" s="270">
        <f t="shared" si="5"/>
        <v>0</v>
      </c>
      <c r="W10" s="138"/>
      <c r="X10" s="204"/>
      <c r="Y10" s="270">
        <f t="shared" si="6"/>
        <v>0</v>
      </c>
      <c r="Z10" s="304">
        <f>T10+N10</f>
        <v>0</v>
      </c>
      <c r="AA10" s="304">
        <f>U10+O10</f>
        <v>0</v>
      </c>
      <c r="AB10" s="265">
        <f t="shared" si="7"/>
        <v>0</v>
      </c>
      <c r="AC10" s="304">
        <f>W10+Q10</f>
        <v>0</v>
      </c>
      <c r="AD10" s="304">
        <f>X10+R10</f>
        <v>0</v>
      </c>
      <c r="AE10" s="265">
        <f t="shared" si="8"/>
        <v>0</v>
      </c>
    </row>
    <row r="11" spans="1:68" s="132" customFormat="1" ht="37.5" customHeight="1" x14ac:dyDescent="0.25">
      <c r="A11" s="124" t="s">
        <v>345</v>
      </c>
      <c r="B11" s="99" t="s">
        <v>27</v>
      </c>
      <c r="C11" s="99" t="s">
        <v>27</v>
      </c>
      <c r="D11" s="270">
        <f t="shared" si="0"/>
        <v>0</v>
      </c>
      <c r="E11" s="99" t="s">
        <v>27</v>
      </c>
      <c r="F11" s="99" t="s">
        <v>27</v>
      </c>
      <c r="G11" s="270">
        <f t="shared" si="1"/>
        <v>0</v>
      </c>
      <c r="H11" s="99" t="s">
        <v>27</v>
      </c>
      <c r="I11" s="99" t="s">
        <v>27</v>
      </c>
      <c r="J11" s="270">
        <f t="shared" si="2"/>
        <v>0</v>
      </c>
      <c r="K11" s="99" t="s">
        <v>27</v>
      </c>
      <c r="L11" s="99" t="s">
        <v>27</v>
      </c>
      <c r="M11" s="270">
        <f t="shared" si="3"/>
        <v>0</v>
      </c>
      <c r="N11" s="99" t="s">
        <v>27</v>
      </c>
      <c r="O11" s="99" t="s">
        <v>27</v>
      </c>
      <c r="P11" s="270">
        <f t="shared" si="4"/>
        <v>0</v>
      </c>
      <c r="Q11" s="99" t="s">
        <v>27</v>
      </c>
      <c r="R11" s="99" t="s">
        <v>27</v>
      </c>
      <c r="S11" s="270">
        <f t="shared" si="5"/>
        <v>0</v>
      </c>
      <c r="T11" s="138"/>
      <c r="U11" s="204"/>
      <c r="V11" s="270">
        <f t="shared" si="5"/>
        <v>0</v>
      </c>
      <c r="W11" s="138"/>
      <c r="X11" s="204"/>
      <c r="Y11" s="270">
        <f t="shared" si="6"/>
        <v>0</v>
      </c>
      <c r="Z11" s="304">
        <f>T11</f>
        <v>0</v>
      </c>
      <c r="AA11" s="304">
        <f>U11</f>
        <v>0</v>
      </c>
      <c r="AB11" s="265">
        <f t="shared" si="7"/>
        <v>0</v>
      </c>
      <c r="AC11" s="304">
        <f>W11</f>
        <v>0</v>
      </c>
      <c r="AD11" s="304">
        <f>X11</f>
        <v>0</v>
      </c>
      <c r="AE11" s="265">
        <f t="shared" si="8"/>
        <v>0</v>
      </c>
    </row>
    <row r="12" spans="1:68" s="132" customFormat="1" ht="24.75" customHeight="1" x14ac:dyDescent="0.25">
      <c r="A12" s="124" t="s">
        <v>346</v>
      </c>
      <c r="B12" s="99" t="s">
        <v>27</v>
      </c>
      <c r="C12" s="99" t="s">
        <v>27</v>
      </c>
      <c r="D12" s="270">
        <f t="shared" si="0"/>
        <v>0</v>
      </c>
      <c r="E12" s="99" t="s">
        <v>27</v>
      </c>
      <c r="F12" s="99" t="s">
        <v>27</v>
      </c>
      <c r="G12" s="270">
        <f t="shared" si="1"/>
        <v>0</v>
      </c>
      <c r="H12" s="99" t="s">
        <v>27</v>
      </c>
      <c r="I12" s="99" t="s">
        <v>27</v>
      </c>
      <c r="J12" s="270">
        <f t="shared" si="2"/>
        <v>0</v>
      </c>
      <c r="K12" s="99" t="s">
        <v>27</v>
      </c>
      <c r="L12" s="99" t="s">
        <v>27</v>
      </c>
      <c r="M12" s="270">
        <f t="shared" si="3"/>
        <v>0</v>
      </c>
      <c r="N12" s="99" t="s">
        <v>27</v>
      </c>
      <c r="O12" s="99" t="s">
        <v>27</v>
      </c>
      <c r="P12" s="270">
        <f t="shared" si="4"/>
        <v>0</v>
      </c>
      <c r="Q12" s="99" t="s">
        <v>27</v>
      </c>
      <c r="R12" s="99" t="s">
        <v>27</v>
      </c>
      <c r="S12" s="270">
        <f t="shared" si="5"/>
        <v>0</v>
      </c>
      <c r="T12" s="138"/>
      <c r="U12" s="204"/>
      <c r="V12" s="270">
        <f t="shared" si="5"/>
        <v>0</v>
      </c>
      <c r="W12" s="138"/>
      <c r="X12" s="204"/>
      <c r="Y12" s="270">
        <f t="shared" si="6"/>
        <v>0</v>
      </c>
      <c r="Z12" s="304">
        <f t="shared" ref="Z12:AA14" si="9">T12</f>
        <v>0</v>
      </c>
      <c r="AA12" s="304">
        <f t="shared" si="9"/>
        <v>0</v>
      </c>
      <c r="AB12" s="265">
        <f t="shared" si="7"/>
        <v>0</v>
      </c>
      <c r="AC12" s="304">
        <f t="shared" ref="AC12:AC14" si="10">W12</f>
        <v>0</v>
      </c>
      <c r="AD12" s="304">
        <f t="shared" ref="AD12:AD14" si="11">X12</f>
        <v>0</v>
      </c>
      <c r="AE12" s="265">
        <f t="shared" si="8"/>
        <v>0</v>
      </c>
    </row>
    <row r="13" spans="1:68" s="132" customFormat="1" ht="24.75" customHeight="1" x14ac:dyDescent="0.25">
      <c r="A13" s="284" t="s">
        <v>45</v>
      </c>
      <c r="B13" s="99" t="s">
        <v>27</v>
      </c>
      <c r="C13" s="99" t="s">
        <v>27</v>
      </c>
      <c r="D13" s="270">
        <f t="shared" si="0"/>
        <v>0</v>
      </c>
      <c r="E13" s="99" t="s">
        <v>27</v>
      </c>
      <c r="F13" s="99" t="s">
        <v>27</v>
      </c>
      <c r="G13" s="270">
        <f t="shared" si="1"/>
        <v>0</v>
      </c>
      <c r="H13" s="99" t="s">
        <v>27</v>
      </c>
      <c r="I13" s="99" t="s">
        <v>27</v>
      </c>
      <c r="J13" s="270">
        <f t="shared" si="2"/>
        <v>0</v>
      </c>
      <c r="K13" s="99" t="s">
        <v>27</v>
      </c>
      <c r="L13" s="99" t="s">
        <v>27</v>
      </c>
      <c r="M13" s="270">
        <f t="shared" si="3"/>
        <v>0</v>
      </c>
      <c r="N13" s="99" t="s">
        <v>27</v>
      </c>
      <c r="O13" s="99" t="s">
        <v>27</v>
      </c>
      <c r="P13" s="270">
        <f t="shared" si="4"/>
        <v>0</v>
      </c>
      <c r="Q13" s="99" t="s">
        <v>27</v>
      </c>
      <c r="R13" s="99" t="s">
        <v>27</v>
      </c>
      <c r="S13" s="270">
        <f t="shared" si="5"/>
        <v>0</v>
      </c>
      <c r="T13" s="138"/>
      <c r="U13" s="204"/>
      <c r="V13" s="270">
        <f t="shared" si="5"/>
        <v>0</v>
      </c>
      <c r="W13" s="138"/>
      <c r="X13" s="204"/>
      <c r="Y13" s="270">
        <f t="shared" si="6"/>
        <v>0</v>
      </c>
      <c r="Z13" s="304">
        <f t="shared" si="9"/>
        <v>0</v>
      </c>
      <c r="AA13" s="304">
        <f t="shared" si="9"/>
        <v>0</v>
      </c>
      <c r="AB13" s="265">
        <f t="shared" si="7"/>
        <v>0</v>
      </c>
      <c r="AC13" s="304">
        <f t="shared" si="10"/>
        <v>0</v>
      </c>
      <c r="AD13" s="304">
        <f t="shared" si="11"/>
        <v>0</v>
      </c>
      <c r="AE13" s="265">
        <f t="shared" si="8"/>
        <v>0</v>
      </c>
    </row>
    <row r="14" spans="1:68" s="132" customFormat="1" ht="24.75" customHeight="1" x14ac:dyDescent="0.25">
      <c r="A14" s="284" t="s">
        <v>46</v>
      </c>
      <c r="B14" s="99" t="s">
        <v>27</v>
      </c>
      <c r="C14" s="99" t="s">
        <v>27</v>
      </c>
      <c r="D14" s="270">
        <f t="shared" si="0"/>
        <v>0</v>
      </c>
      <c r="E14" s="99" t="s">
        <v>27</v>
      </c>
      <c r="F14" s="99" t="s">
        <v>27</v>
      </c>
      <c r="G14" s="270">
        <f t="shared" si="1"/>
        <v>0</v>
      </c>
      <c r="H14" s="99" t="s">
        <v>27</v>
      </c>
      <c r="I14" s="99" t="s">
        <v>27</v>
      </c>
      <c r="J14" s="270">
        <f t="shared" si="2"/>
        <v>0</v>
      </c>
      <c r="K14" s="99" t="s">
        <v>27</v>
      </c>
      <c r="L14" s="99" t="s">
        <v>27</v>
      </c>
      <c r="M14" s="270">
        <f t="shared" si="3"/>
        <v>0</v>
      </c>
      <c r="N14" s="99" t="s">
        <v>27</v>
      </c>
      <c r="O14" s="99" t="s">
        <v>27</v>
      </c>
      <c r="P14" s="270">
        <f t="shared" si="4"/>
        <v>0</v>
      </c>
      <c r="Q14" s="99" t="s">
        <v>27</v>
      </c>
      <c r="R14" s="99" t="s">
        <v>27</v>
      </c>
      <c r="S14" s="270">
        <f t="shared" si="5"/>
        <v>0</v>
      </c>
      <c r="T14" s="138"/>
      <c r="U14" s="204"/>
      <c r="V14" s="270">
        <f t="shared" si="5"/>
        <v>0</v>
      </c>
      <c r="W14" s="138"/>
      <c r="X14" s="204"/>
      <c r="Y14" s="270">
        <f t="shared" si="6"/>
        <v>0</v>
      </c>
      <c r="Z14" s="304">
        <f t="shared" si="9"/>
        <v>0</v>
      </c>
      <c r="AA14" s="304">
        <f t="shared" si="9"/>
        <v>0</v>
      </c>
      <c r="AB14" s="265">
        <f t="shared" si="7"/>
        <v>0</v>
      </c>
      <c r="AC14" s="304">
        <f t="shared" si="10"/>
        <v>0</v>
      </c>
      <c r="AD14" s="304">
        <f t="shared" si="11"/>
        <v>0</v>
      </c>
      <c r="AE14" s="265">
        <f t="shared" si="8"/>
        <v>0</v>
      </c>
    </row>
    <row r="15" spans="1:68" s="132" customFormat="1" ht="24.75" customHeight="1" x14ac:dyDescent="0.25">
      <c r="A15" s="156" t="s">
        <v>271</v>
      </c>
      <c r="B15" s="135" t="s">
        <v>27</v>
      </c>
      <c r="C15" s="135" t="s">
        <v>27</v>
      </c>
      <c r="D15" s="270">
        <f t="shared" si="0"/>
        <v>0</v>
      </c>
      <c r="E15" s="135" t="s">
        <v>27</v>
      </c>
      <c r="F15" s="135" t="s">
        <v>27</v>
      </c>
      <c r="G15" s="270">
        <f t="shared" si="1"/>
        <v>0</v>
      </c>
      <c r="H15" s="99" t="s">
        <v>27</v>
      </c>
      <c r="I15" s="99" t="s">
        <v>27</v>
      </c>
      <c r="J15" s="270">
        <f t="shared" si="2"/>
        <v>0</v>
      </c>
      <c r="K15" s="135" t="s">
        <v>27</v>
      </c>
      <c r="L15" s="135" t="s">
        <v>27</v>
      </c>
      <c r="M15" s="270">
        <f t="shared" si="3"/>
        <v>0</v>
      </c>
      <c r="N15" s="142">
        <f>SUM(N16:N18)</f>
        <v>0</v>
      </c>
      <c r="O15" s="142">
        <f>SUM(O16:O18)</f>
        <v>0</v>
      </c>
      <c r="P15" s="142">
        <f t="shared" ref="P15:AE15" si="12">SUM(P16:P18)</f>
        <v>0</v>
      </c>
      <c r="Q15" s="142">
        <f t="shared" si="12"/>
        <v>0</v>
      </c>
      <c r="R15" s="142">
        <f t="shared" si="12"/>
        <v>0</v>
      </c>
      <c r="S15" s="142">
        <f t="shared" si="12"/>
        <v>0</v>
      </c>
      <c r="T15" s="142">
        <f t="shared" si="12"/>
        <v>0</v>
      </c>
      <c r="U15" s="142">
        <f t="shared" si="12"/>
        <v>0</v>
      </c>
      <c r="V15" s="142">
        <f t="shared" si="12"/>
        <v>0</v>
      </c>
      <c r="W15" s="142">
        <f t="shared" si="12"/>
        <v>0</v>
      </c>
      <c r="X15" s="142">
        <f t="shared" si="12"/>
        <v>0</v>
      </c>
      <c r="Y15" s="142">
        <f t="shared" si="12"/>
        <v>0</v>
      </c>
      <c r="Z15" s="196">
        <f t="shared" si="12"/>
        <v>0</v>
      </c>
      <c r="AA15" s="196">
        <f t="shared" si="12"/>
        <v>0</v>
      </c>
      <c r="AB15" s="196">
        <f t="shared" si="12"/>
        <v>0</v>
      </c>
      <c r="AC15" s="196">
        <f t="shared" si="12"/>
        <v>0</v>
      </c>
      <c r="AD15" s="196">
        <f t="shared" si="12"/>
        <v>0</v>
      </c>
      <c r="AE15" s="196">
        <f t="shared" si="12"/>
        <v>0</v>
      </c>
    </row>
    <row r="16" spans="1:68" s="132" customFormat="1" ht="34.5" customHeight="1" x14ac:dyDescent="0.25">
      <c r="A16" s="63" t="s">
        <v>303</v>
      </c>
      <c r="B16" s="135" t="s">
        <v>27</v>
      </c>
      <c r="C16" s="135" t="s">
        <v>27</v>
      </c>
      <c r="D16" s="270">
        <f t="shared" si="0"/>
        <v>0</v>
      </c>
      <c r="E16" s="135" t="s">
        <v>27</v>
      </c>
      <c r="F16" s="135" t="s">
        <v>27</v>
      </c>
      <c r="G16" s="270">
        <f t="shared" si="1"/>
        <v>0</v>
      </c>
      <c r="H16" s="99" t="s">
        <v>27</v>
      </c>
      <c r="I16" s="99" t="s">
        <v>27</v>
      </c>
      <c r="J16" s="270">
        <f t="shared" si="2"/>
        <v>0</v>
      </c>
      <c r="K16" s="135" t="s">
        <v>27</v>
      </c>
      <c r="L16" s="135" t="s">
        <v>27</v>
      </c>
      <c r="M16" s="270">
        <f t="shared" si="3"/>
        <v>0</v>
      </c>
      <c r="N16" s="136" t="s">
        <v>27</v>
      </c>
      <c r="O16" s="136" t="s">
        <v>27</v>
      </c>
      <c r="P16" s="270">
        <f t="shared" si="4"/>
        <v>0</v>
      </c>
      <c r="Q16" s="136" t="s">
        <v>27</v>
      </c>
      <c r="R16" s="136" t="s">
        <v>27</v>
      </c>
      <c r="S16" s="270">
        <f t="shared" si="5"/>
        <v>0</v>
      </c>
      <c r="T16" s="138"/>
      <c r="U16" s="204"/>
      <c r="V16" s="270">
        <f t="shared" si="5"/>
        <v>0</v>
      </c>
      <c r="W16" s="138"/>
      <c r="X16" s="204"/>
      <c r="Y16" s="270">
        <f t="shared" si="6"/>
        <v>0</v>
      </c>
      <c r="Z16" s="304">
        <f t="shared" ref="Z16" si="13">T16</f>
        <v>0</v>
      </c>
      <c r="AA16" s="304">
        <f t="shared" ref="AA16" si="14">U16</f>
        <v>0</v>
      </c>
      <c r="AB16" s="265">
        <f t="shared" ref="AB16:AB30" si="15">SUM(Z16:AA16)</f>
        <v>0</v>
      </c>
      <c r="AC16" s="304">
        <f t="shared" ref="AC16" si="16">W16</f>
        <v>0</v>
      </c>
      <c r="AD16" s="304">
        <f t="shared" ref="AD16" si="17">X16</f>
        <v>0</v>
      </c>
      <c r="AE16" s="265">
        <f t="shared" ref="AE16:AE20" si="18">SUM(AC16:AD16)</f>
        <v>0</v>
      </c>
    </row>
    <row r="17" spans="1:31" s="132" customFormat="1" ht="33" customHeight="1" x14ac:dyDescent="0.25">
      <c r="A17" s="63" t="s">
        <v>304</v>
      </c>
      <c r="B17" s="135" t="s">
        <v>27</v>
      </c>
      <c r="C17" s="135" t="s">
        <v>27</v>
      </c>
      <c r="D17" s="270">
        <f t="shared" si="0"/>
        <v>0</v>
      </c>
      <c r="E17" s="135" t="s">
        <v>27</v>
      </c>
      <c r="F17" s="135" t="s">
        <v>27</v>
      </c>
      <c r="G17" s="270">
        <f t="shared" si="1"/>
        <v>0</v>
      </c>
      <c r="H17" s="99" t="s">
        <v>27</v>
      </c>
      <c r="I17" s="99" t="s">
        <v>27</v>
      </c>
      <c r="J17" s="270">
        <f t="shared" si="2"/>
        <v>0</v>
      </c>
      <c r="K17" s="135" t="s">
        <v>27</v>
      </c>
      <c r="L17" s="135" t="s">
        <v>27</v>
      </c>
      <c r="M17" s="270">
        <f t="shared" si="3"/>
        <v>0</v>
      </c>
      <c r="N17" s="138"/>
      <c r="O17" s="190"/>
      <c r="P17" s="270">
        <f t="shared" si="4"/>
        <v>0</v>
      </c>
      <c r="Q17" s="138"/>
      <c r="R17" s="190"/>
      <c r="S17" s="270">
        <f t="shared" si="5"/>
        <v>0</v>
      </c>
      <c r="T17" s="138"/>
      <c r="U17" s="204"/>
      <c r="V17" s="270">
        <f t="shared" si="5"/>
        <v>0</v>
      </c>
      <c r="W17" s="138"/>
      <c r="X17" s="204"/>
      <c r="Y17" s="270">
        <f t="shared" si="6"/>
        <v>0</v>
      </c>
      <c r="Z17" s="305">
        <f>N17+T17</f>
        <v>0</v>
      </c>
      <c r="AA17" s="305">
        <f>O17+U17</f>
        <v>0</v>
      </c>
      <c r="AB17" s="265">
        <f t="shared" si="15"/>
        <v>0</v>
      </c>
      <c r="AC17" s="305">
        <f>Q17+W17</f>
        <v>0</v>
      </c>
      <c r="AD17" s="305">
        <f>R17+X17</f>
        <v>0</v>
      </c>
      <c r="AE17" s="265">
        <f t="shared" si="18"/>
        <v>0</v>
      </c>
    </row>
    <row r="18" spans="1:31" s="132" customFormat="1" ht="33.75" customHeight="1" x14ac:dyDescent="0.25">
      <c r="A18" s="63" t="s">
        <v>222</v>
      </c>
      <c r="B18" s="135" t="s">
        <v>27</v>
      </c>
      <c r="C18" s="135" t="s">
        <v>27</v>
      </c>
      <c r="D18" s="270">
        <f t="shared" si="0"/>
        <v>0</v>
      </c>
      <c r="E18" s="135" t="s">
        <v>27</v>
      </c>
      <c r="F18" s="135" t="s">
        <v>27</v>
      </c>
      <c r="G18" s="270">
        <f t="shared" si="1"/>
        <v>0</v>
      </c>
      <c r="H18" s="99" t="s">
        <v>27</v>
      </c>
      <c r="I18" s="99" t="s">
        <v>27</v>
      </c>
      <c r="J18" s="270">
        <f t="shared" si="2"/>
        <v>0</v>
      </c>
      <c r="K18" s="135" t="s">
        <v>27</v>
      </c>
      <c r="L18" s="135" t="s">
        <v>27</v>
      </c>
      <c r="M18" s="270">
        <f t="shared" si="3"/>
        <v>0</v>
      </c>
      <c r="N18" s="138"/>
      <c r="O18" s="190"/>
      <c r="P18" s="270">
        <f t="shared" si="4"/>
        <v>0</v>
      </c>
      <c r="Q18" s="138"/>
      <c r="R18" s="190"/>
      <c r="S18" s="270">
        <f t="shared" si="5"/>
        <v>0</v>
      </c>
      <c r="T18" s="138"/>
      <c r="U18" s="204"/>
      <c r="V18" s="270">
        <f t="shared" si="5"/>
        <v>0</v>
      </c>
      <c r="W18" s="138"/>
      <c r="X18" s="204"/>
      <c r="Y18" s="270">
        <f t="shared" si="6"/>
        <v>0</v>
      </c>
      <c r="Z18" s="305">
        <f>N18+T18</f>
        <v>0</v>
      </c>
      <c r="AA18" s="305">
        <f>O18+U18</f>
        <v>0</v>
      </c>
      <c r="AB18" s="265">
        <f t="shared" si="15"/>
        <v>0</v>
      </c>
      <c r="AC18" s="305">
        <f>Q18+W18</f>
        <v>0</v>
      </c>
      <c r="AD18" s="305">
        <f>R18+X18</f>
        <v>0</v>
      </c>
      <c r="AE18" s="265">
        <f t="shared" si="18"/>
        <v>0</v>
      </c>
    </row>
    <row r="19" spans="1:31" s="132" customFormat="1" ht="24.75" customHeight="1" x14ac:dyDescent="0.25">
      <c r="A19" s="66" t="s">
        <v>348</v>
      </c>
      <c r="B19" s="137" t="s">
        <v>27</v>
      </c>
      <c r="C19" s="137" t="s">
        <v>27</v>
      </c>
      <c r="D19" s="270">
        <f t="shared" si="0"/>
        <v>0</v>
      </c>
      <c r="E19" s="137" t="s">
        <v>27</v>
      </c>
      <c r="F19" s="137" t="s">
        <v>27</v>
      </c>
      <c r="G19" s="270">
        <f t="shared" si="1"/>
        <v>0</v>
      </c>
      <c r="H19" s="99" t="s">
        <v>27</v>
      </c>
      <c r="I19" s="99" t="s">
        <v>27</v>
      </c>
      <c r="J19" s="270">
        <f t="shared" si="2"/>
        <v>0</v>
      </c>
      <c r="K19" s="137" t="s">
        <v>27</v>
      </c>
      <c r="L19" s="137" t="s">
        <v>27</v>
      </c>
      <c r="M19" s="270">
        <f t="shared" si="3"/>
        <v>0</v>
      </c>
      <c r="N19" s="137" t="s">
        <v>27</v>
      </c>
      <c r="O19" s="137" t="s">
        <v>27</v>
      </c>
      <c r="P19" s="270">
        <f t="shared" si="4"/>
        <v>0</v>
      </c>
      <c r="Q19" s="137" t="s">
        <v>27</v>
      </c>
      <c r="R19" s="137" t="s">
        <v>27</v>
      </c>
      <c r="S19" s="270">
        <f t="shared" si="5"/>
        <v>0</v>
      </c>
      <c r="T19" s="138"/>
      <c r="U19" s="204"/>
      <c r="V19" s="270">
        <f t="shared" si="5"/>
        <v>0</v>
      </c>
      <c r="W19" s="138"/>
      <c r="X19" s="204"/>
      <c r="Y19" s="270">
        <f t="shared" si="6"/>
        <v>0</v>
      </c>
      <c r="Z19" s="305">
        <f>T19</f>
        <v>0</v>
      </c>
      <c r="AA19" s="305">
        <f>U19</f>
        <v>0</v>
      </c>
      <c r="AB19" s="265">
        <f t="shared" si="15"/>
        <v>0</v>
      </c>
      <c r="AC19" s="305">
        <f>W19</f>
        <v>0</v>
      </c>
      <c r="AD19" s="305">
        <f>X19</f>
        <v>0</v>
      </c>
      <c r="AE19" s="265">
        <f t="shared" si="18"/>
        <v>0</v>
      </c>
    </row>
    <row r="20" spans="1:31" s="132" customFormat="1" ht="24.75" customHeight="1" x14ac:dyDescent="0.25">
      <c r="A20" s="237" t="s">
        <v>375</v>
      </c>
      <c r="B20" s="137" t="s">
        <v>27</v>
      </c>
      <c r="C20" s="137" t="s">
        <v>27</v>
      </c>
      <c r="D20" s="270">
        <f t="shared" si="0"/>
        <v>0</v>
      </c>
      <c r="E20" s="137" t="s">
        <v>27</v>
      </c>
      <c r="F20" s="137" t="s">
        <v>27</v>
      </c>
      <c r="G20" s="270">
        <f t="shared" si="1"/>
        <v>0</v>
      </c>
      <c r="H20" s="99" t="s">
        <v>27</v>
      </c>
      <c r="I20" s="99" t="s">
        <v>27</v>
      </c>
      <c r="J20" s="270">
        <f t="shared" si="2"/>
        <v>0</v>
      </c>
      <c r="K20" s="137" t="s">
        <v>27</v>
      </c>
      <c r="L20" s="137" t="s">
        <v>27</v>
      </c>
      <c r="M20" s="270">
        <f t="shared" si="3"/>
        <v>0</v>
      </c>
      <c r="N20" s="137"/>
      <c r="O20" s="137"/>
      <c r="P20" s="270">
        <f t="shared" si="4"/>
        <v>0</v>
      </c>
      <c r="Q20" s="137"/>
      <c r="R20" s="137"/>
      <c r="S20" s="270">
        <f t="shared" si="5"/>
        <v>0</v>
      </c>
      <c r="T20" s="204"/>
      <c r="U20" s="204"/>
      <c r="V20" s="270">
        <f t="shared" si="5"/>
        <v>0</v>
      </c>
      <c r="W20" s="204"/>
      <c r="X20" s="204"/>
      <c r="Y20" s="270">
        <f t="shared" si="6"/>
        <v>0</v>
      </c>
      <c r="Z20" s="305">
        <f>N20+T20</f>
        <v>0</v>
      </c>
      <c r="AA20" s="305">
        <f>O20+U20</f>
        <v>0</v>
      </c>
      <c r="AB20" s="265">
        <f t="shared" si="15"/>
        <v>0</v>
      </c>
      <c r="AC20" s="305">
        <f>Q20+W20</f>
        <v>0</v>
      </c>
      <c r="AD20" s="305">
        <f>R20+X20</f>
        <v>0</v>
      </c>
      <c r="AE20" s="265">
        <f t="shared" si="18"/>
        <v>0</v>
      </c>
    </row>
    <row r="21" spans="1:31" s="132" customFormat="1" ht="32.25" customHeight="1" x14ac:dyDescent="0.25">
      <c r="A21" s="54" t="s">
        <v>300</v>
      </c>
      <c r="B21" s="141">
        <f>SUM(B22:B27)</f>
        <v>0</v>
      </c>
      <c r="C21" s="141">
        <f>SUM(C22:C27)</f>
        <v>0</v>
      </c>
      <c r="D21" s="141">
        <f t="shared" ref="D21:O21" si="19">SUM(D22:D27)</f>
        <v>0</v>
      </c>
      <c r="E21" s="141">
        <f t="shared" si="19"/>
        <v>0</v>
      </c>
      <c r="F21" s="141">
        <f t="shared" si="19"/>
        <v>0</v>
      </c>
      <c r="G21" s="141">
        <f t="shared" si="19"/>
        <v>0</v>
      </c>
      <c r="H21" s="141">
        <f t="shared" si="19"/>
        <v>0</v>
      </c>
      <c r="I21" s="141">
        <f t="shared" si="19"/>
        <v>0</v>
      </c>
      <c r="J21" s="141">
        <f t="shared" si="19"/>
        <v>0</v>
      </c>
      <c r="K21" s="141">
        <f t="shared" si="19"/>
        <v>0</v>
      </c>
      <c r="L21" s="141">
        <f t="shared" si="19"/>
        <v>0</v>
      </c>
      <c r="M21" s="141">
        <f t="shared" si="19"/>
        <v>0</v>
      </c>
      <c r="N21" s="141">
        <f t="shared" si="19"/>
        <v>0</v>
      </c>
      <c r="O21" s="141">
        <f t="shared" si="19"/>
        <v>0</v>
      </c>
      <c r="P21" s="141">
        <f t="shared" ref="P21" si="20">SUM(P22:P27)</f>
        <v>0</v>
      </c>
      <c r="Q21" s="141">
        <f t="shared" ref="Q21:V21" si="21">SUM(Q22:Q27)</f>
        <v>0</v>
      </c>
      <c r="R21" s="141">
        <f t="shared" si="21"/>
        <v>0</v>
      </c>
      <c r="S21" s="141">
        <f t="shared" si="21"/>
        <v>0</v>
      </c>
      <c r="T21" s="141">
        <f t="shared" ref="T21" si="22">SUM(T22:T27)</f>
        <v>0</v>
      </c>
      <c r="U21" s="141">
        <f t="shared" ref="U21" si="23">SUM(U22:U27)</f>
        <v>0</v>
      </c>
      <c r="V21" s="141">
        <f t="shared" si="21"/>
        <v>0</v>
      </c>
      <c r="W21" s="141">
        <f t="shared" ref="W21" si="24">SUM(W22:W27)</f>
        <v>0</v>
      </c>
      <c r="X21" s="141">
        <f t="shared" ref="X21:AE21" si="25">SUM(X22:X27)</f>
        <v>0</v>
      </c>
      <c r="Y21" s="141">
        <f t="shared" si="25"/>
        <v>0</v>
      </c>
      <c r="Z21" s="200">
        <f t="shared" si="25"/>
        <v>0</v>
      </c>
      <c r="AA21" s="200">
        <f t="shared" si="25"/>
        <v>0</v>
      </c>
      <c r="AB21" s="200">
        <f t="shared" si="25"/>
        <v>0</v>
      </c>
      <c r="AC21" s="200">
        <f t="shared" si="25"/>
        <v>0</v>
      </c>
      <c r="AD21" s="200">
        <f t="shared" si="25"/>
        <v>0</v>
      </c>
      <c r="AE21" s="200">
        <f t="shared" si="25"/>
        <v>0</v>
      </c>
    </row>
    <row r="22" spans="1:31" s="132" customFormat="1" ht="24.75" customHeight="1" x14ac:dyDescent="0.25">
      <c r="A22" s="63" t="s">
        <v>225</v>
      </c>
      <c r="B22" s="138"/>
      <c r="C22" s="190"/>
      <c r="D22" s="270">
        <f t="shared" si="0"/>
        <v>0</v>
      </c>
      <c r="E22" s="190"/>
      <c r="F22" s="190"/>
      <c r="G22" s="270">
        <f t="shared" si="1"/>
        <v>0</v>
      </c>
      <c r="H22" s="138"/>
      <c r="I22" s="204"/>
      <c r="J22" s="270">
        <f t="shared" si="2"/>
        <v>0</v>
      </c>
      <c r="K22" s="138"/>
      <c r="L22" s="204"/>
      <c r="M22" s="270">
        <f t="shared" si="3"/>
        <v>0</v>
      </c>
      <c r="N22" s="138"/>
      <c r="O22" s="190"/>
      <c r="P22" s="270">
        <f t="shared" si="4"/>
        <v>0</v>
      </c>
      <c r="Q22" s="138"/>
      <c r="R22" s="190"/>
      <c r="S22" s="270">
        <f t="shared" si="5"/>
        <v>0</v>
      </c>
      <c r="T22" s="138"/>
      <c r="U22" s="204"/>
      <c r="V22" s="270">
        <f t="shared" si="5"/>
        <v>0</v>
      </c>
      <c r="W22" s="138"/>
      <c r="X22" s="204"/>
      <c r="Y22" s="270">
        <f t="shared" si="6"/>
        <v>0</v>
      </c>
      <c r="Z22" s="305">
        <f>T22+N22+H22+B22</f>
        <v>0</v>
      </c>
      <c r="AA22" s="305">
        <f>U22+O22+I22+C22</f>
        <v>0</v>
      </c>
      <c r="AB22" s="265">
        <f t="shared" si="15"/>
        <v>0</v>
      </c>
      <c r="AC22" s="305">
        <f>W22+Q22+K22+E22</f>
        <v>0</v>
      </c>
      <c r="AD22" s="305">
        <f>X22+R22+L22+F22</f>
        <v>0</v>
      </c>
      <c r="AE22" s="265">
        <f t="shared" ref="AE22:AE30" si="26">SUM(AC22:AD22)</f>
        <v>0</v>
      </c>
    </row>
    <row r="23" spans="1:31" s="132" customFormat="1" ht="24.75" customHeight="1" x14ac:dyDescent="0.25">
      <c r="A23" s="63" t="s">
        <v>226</v>
      </c>
      <c r="B23" s="138"/>
      <c r="C23" s="190"/>
      <c r="D23" s="270">
        <f t="shared" si="0"/>
        <v>0</v>
      </c>
      <c r="E23" s="190"/>
      <c r="F23" s="190"/>
      <c r="G23" s="270">
        <f t="shared" si="1"/>
        <v>0</v>
      </c>
      <c r="H23" s="138"/>
      <c r="I23" s="204"/>
      <c r="J23" s="270">
        <f t="shared" si="2"/>
        <v>0</v>
      </c>
      <c r="K23" s="138"/>
      <c r="L23" s="204"/>
      <c r="M23" s="270">
        <f t="shared" si="3"/>
        <v>0</v>
      </c>
      <c r="N23" s="138"/>
      <c r="O23" s="190"/>
      <c r="P23" s="270">
        <f t="shared" si="4"/>
        <v>0</v>
      </c>
      <c r="Q23" s="138"/>
      <c r="R23" s="190"/>
      <c r="S23" s="270">
        <f t="shared" si="5"/>
        <v>0</v>
      </c>
      <c r="T23" s="138"/>
      <c r="U23" s="204"/>
      <c r="V23" s="270">
        <f t="shared" si="5"/>
        <v>0</v>
      </c>
      <c r="W23" s="138"/>
      <c r="X23" s="204"/>
      <c r="Y23" s="270">
        <f t="shared" si="6"/>
        <v>0</v>
      </c>
      <c r="Z23" s="305">
        <f t="shared" ref="Z23:AA30" si="27">T23+N23+H23+B23</f>
        <v>0</v>
      </c>
      <c r="AA23" s="305">
        <f t="shared" si="27"/>
        <v>0</v>
      </c>
      <c r="AB23" s="265">
        <f t="shared" si="15"/>
        <v>0</v>
      </c>
      <c r="AC23" s="305">
        <f t="shared" ref="AC23:AC30" si="28">W23+Q23+K23+E23</f>
        <v>0</v>
      </c>
      <c r="AD23" s="305">
        <f t="shared" ref="AD23:AD30" si="29">X23+R23+L23+F23</f>
        <v>0</v>
      </c>
      <c r="AE23" s="265">
        <f t="shared" si="26"/>
        <v>0</v>
      </c>
    </row>
    <row r="24" spans="1:31" s="132" customFormat="1" ht="24.75" customHeight="1" x14ac:dyDescent="0.25">
      <c r="A24" s="63" t="s">
        <v>299</v>
      </c>
      <c r="B24" s="138"/>
      <c r="C24" s="190"/>
      <c r="D24" s="270">
        <f t="shared" si="0"/>
        <v>0</v>
      </c>
      <c r="E24" s="190"/>
      <c r="F24" s="190"/>
      <c r="G24" s="270">
        <f t="shared" si="1"/>
        <v>0</v>
      </c>
      <c r="H24" s="138"/>
      <c r="I24" s="204"/>
      <c r="J24" s="270">
        <f t="shared" si="2"/>
        <v>0</v>
      </c>
      <c r="K24" s="138"/>
      <c r="L24" s="204"/>
      <c r="M24" s="270">
        <f t="shared" si="3"/>
        <v>0</v>
      </c>
      <c r="N24" s="138"/>
      <c r="O24" s="190"/>
      <c r="P24" s="270">
        <f t="shared" si="4"/>
        <v>0</v>
      </c>
      <c r="Q24" s="138"/>
      <c r="R24" s="190"/>
      <c r="S24" s="270">
        <f t="shared" si="5"/>
        <v>0</v>
      </c>
      <c r="T24" s="138"/>
      <c r="U24" s="204"/>
      <c r="V24" s="270">
        <f t="shared" si="5"/>
        <v>0</v>
      </c>
      <c r="W24" s="138"/>
      <c r="X24" s="204"/>
      <c r="Y24" s="270">
        <f t="shared" si="6"/>
        <v>0</v>
      </c>
      <c r="Z24" s="305">
        <f t="shared" si="27"/>
        <v>0</v>
      </c>
      <c r="AA24" s="305">
        <f t="shared" si="27"/>
        <v>0</v>
      </c>
      <c r="AB24" s="265">
        <f t="shared" si="15"/>
        <v>0</v>
      </c>
      <c r="AC24" s="305">
        <f t="shared" si="28"/>
        <v>0</v>
      </c>
      <c r="AD24" s="305">
        <f t="shared" si="29"/>
        <v>0</v>
      </c>
      <c r="AE24" s="265">
        <f t="shared" si="26"/>
        <v>0</v>
      </c>
    </row>
    <row r="25" spans="1:31" s="132" customFormat="1" ht="24.75" customHeight="1" x14ac:dyDescent="0.25">
      <c r="A25" s="300" t="s">
        <v>264</v>
      </c>
      <c r="B25" s="138"/>
      <c r="C25" s="190"/>
      <c r="D25" s="270">
        <f t="shared" si="0"/>
        <v>0</v>
      </c>
      <c r="E25" s="190"/>
      <c r="F25" s="190"/>
      <c r="G25" s="270">
        <f t="shared" si="1"/>
        <v>0</v>
      </c>
      <c r="H25" s="138"/>
      <c r="I25" s="204"/>
      <c r="J25" s="270">
        <f t="shared" si="2"/>
        <v>0</v>
      </c>
      <c r="K25" s="138"/>
      <c r="L25" s="204"/>
      <c r="M25" s="270">
        <f t="shared" si="3"/>
        <v>0</v>
      </c>
      <c r="N25" s="138"/>
      <c r="O25" s="190"/>
      <c r="P25" s="270">
        <f t="shared" si="4"/>
        <v>0</v>
      </c>
      <c r="Q25" s="138"/>
      <c r="R25" s="190"/>
      <c r="S25" s="270">
        <f t="shared" si="5"/>
        <v>0</v>
      </c>
      <c r="T25" s="138"/>
      <c r="U25" s="204"/>
      <c r="V25" s="270">
        <f t="shared" si="5"/>
        <v>0</v>
      </c>
      <c r="W25" s="138"/>
      <c r="X25" s="204"/>
      <c r="Y25" s="270">
        <f t="shared" si="6"/>
        <v>0</v>
      </c>
      <c r="Z25" s="305">
        <f t="shared" si="27"/>
        <v>0</v>
      </c>
      <c r="AA25" s="305">
        <f t="shared" si="27"/>
        <v>0</v>
      </c>
      <c r="AB25" s="265">
        <f t="shared" si="15"/>
        <v>0</v>
      </c>
      <c r="AC25" s="305">
        <f t="shared" si="28"/>
        <v>0</v>
      </c>
      <c r="AD25" s="305">
        <f t="shared" si="29"/>
        <v>0</v>
      </c>
      <c r="AE25" s="265">
        <f t="shared" si="26"/>
        <v>0</v>
      </c>
    </row>
    <row r="26" spans="1:31" s="132" customFormat="1" ht="24.75" customHeight="1" x14ac:dyDescent="0.25">
      <c r="A26" s="300" t="s">
        <v>265</v>
      </c>
      <c r="B26" s="138"/>
      <c r="C26" s="190"/>
      <c r="D26" s="270">
        <f t="shared" si="0"/>
        <v>0</v>
      </c>
      <c r="E26" s="190"/>
      <c r="F26" s="190"/>
      <c r="G26" s="270">
        <f t="shared" si="1"/>
        <v>0</v>
      </c>
      <c r="H26" s="138"/>
      <c r="I26" s="204"/>
      <c r="J26" s="270">
        <f t="shared" si="2"/>
        <v>0</v>
      </c>
      <c r="K26" s="138"/>
      <c r="L26" s="204"/>
      <c r="M26" s="270">
        <f t="shared" si="3"/>
        <v>0</v>
      </c>
      <c r="N26" s="138"/>
      <c r="O26" s="190"/>
      <c r="P26" s="270">
        <f t="shared" si="4"/>
        <v>0</v>
      </c>
      <c r="Q26" s="138"/>
      <c r="R26" s="190"/>
      <c r="S26" s="270">
        <f t="shared" si="5"/>
        <v>0</v>
      </c>
      <c r="T26" s="138"/>
      <c r="U26" s="204"/>
      <c r="V26" s="270">
        <f t="shared" si="5"/>
        <v>0</v>
      </c>
      <c r="W26" s="138"/>
      <c r="X26" s="204"/>
      <c r="Y26" s="270">
        <f t="shared" si="6"/>
        <v>0</v>
      </c>
      <c r="Z26" s="305">
        <f t="shared" si="27"/>
        <v>0</v>
      </c>
      <c r="AA26" s="305">
        <f t="shared" si="27"/>
        <v>0</v>
      </c>
      <c r="AB26" s="265">
        <f t="shared" si="15"/>
        <v>0</v>
      </c>
      <c r="AC26" s="305">
        <f t="shared" si="28"/>
        <v>0</v>
      </c>
      <c r="AD26" s="305">
        <f t="shared" si="29"/>
        <v>0</v>
      </c>
      <c r="AE26" s="265">
        <f t="shared" si="26"/>
        <v>0</v>
      </c>
    </row>
    <row r="27" spans="1:31" s="132" customFormat="1" ht="24.75" customHeight="1" x14ac:dyDescent="0.25">
      <c r="A27" s="300" t="s">
        <v>266</v>
      </c>
      <c r="B27" s="138"/>
      <c r="C27" s="190"/>
      <c r="D27" s="270">
        <f t="shared" si="0"/>
        <v>0</v>
      </c>
      <c r="E27" s="190"/>
      <c r="F27" s="190"/>
      <c r="G27" s="270">
        <f t="shared" si="1"/>
        <v>0</v>
      </c>
      <c r="H27" s="138"/>
      <c r="I27" s="204"/>
      <c r="J27" s="270">
        <f t="shared" si="2"/>
        <v>0</v>
      </c>
      <c r="K27" s="138"/>
      <c r="L27" s="204"/>
      <c r="M27" s="270">
        <f t="shared" si="3"/>
        <v>0</v>
      </c>
      <c r="N27" s="138"/>
      <c r="O27" s="190"/>
      <c r="P27" s="270">
        <f t="shared" si="4"/>
        <v>0</v>
      </c>
      <c r="Q27" s="138"/>
      <c r="R27" s="190"/>
      <c r="S27" s="270">
        <f t="shared" si="5"/>
        <v>0</v>
      </c>
      <c r="T27" s="138"/>
      <c r="U27" s="204"/>
      <c r="V27" s="270">
        <f t="shared" si="5"/>
        <v>0</v>
      </c>
      <c r="W27" s="138"/>
      <c r="X27" s="204"/>
      <c r="Y27" s="270">
        <f t="shared" si="6"/>
        <v>0</v>
      </c>
      <c r="Z27" s="305">
        <f t="shared" si="27"/>
        <v>0</v>
      </c>
      <c r="AA27" s="305">
        <f t="shared" si="27"/>
        <v>0</v>
      </c>
      <c r="AB27" s="265">
        <f t="shared" si="15"/>
        <v>0</v>
      </c>
      <c r="AC27" s="305">
        <f t="shared" si="28"/>
        <v>0</v>
      </c>
      <c r="AD27" s="305">
        <f t="shared" si="29"/>
        <v>0</v>
      </c>
      <c r="AE27" s="265">
        <f t="shared" si="26"/>
        <v>0</v>
      </c>
    </row>
    <row r="28" spans="1:31" s="132" customFormat="1" ht="24.75" customHeight="1" x14ac:dyDescent="0.25">
      <c r="A28" s="66" t="s">
        <v>357</v>
      </c>
      <c r="B28" s="190"/>
      <c r="C28" s="190"/>
      <c r="D28" s="270">
        <f t="shared" si="0"/>
        <v>0</v>
      </c>
      <c r="E28" s="190"/>
      <c r="F28" s="190"/>
      <c r="G28" s="270">
        <f t="shared" si="1"/>
        <v>0</v>
      </c>
      <c r="H28" s="190"/>
      <c r="I28" s="204"/>
      <c r="J28" s="270">
        <f t="shared" si="2"/>
        <v>0</v>
      </c>
      <c r="K28" s="190"/>
      <c r="L28" s="204"/>
      <c r="M28" s="270">
        <f t="shared" si="3"/>
        <v>0</v>
      </c>
      <c r="N28" s="190"/>
      <c r="O28" s="190"/>
      <c r="P28" s="270">
        <f t="shared" si="4"/>
        <v>0</v>
      </c>
      <c r="Q28" s="190"/>
      <c r="R28" s="190"/>
      <c r="S28" s="270">
        <f t="shared" si="5"/>
        <v>0</v>
      </c>
      <c r="T28" s="190"/>
      <c r="U28" s="204"/>
      <c r="V28" s="270">
        <f t="shared" si="5"/>
        <v>0</v>
      </c>
      <c r="W28" s="190"/>
      <c r="X28" s="204"/>
      <c r="Y28" s="270">
        <f t="shared" si="6"/>
        <v>0</v>
      </c>
      <c r="Z28" s="305">
        <f t="shared" si="27"/>
        <v>0</v>
      </c>
      <c r="AA28" s="305">
        <f t="shared" si="27"/>
        <v>0</v>
      </c>
      <c r="AB28" s="265">
        <f t="shared" si="15"/>
        <v>0</v>
      </c>
      <c r="AC28" s="305">
        <f t="shared" si="28"/>
        <v>0</v>
      </c>
      <c r="AD28" s="305">
        <f t="shared" si="29"/>
        <v>0</v>
      </c>
      <c r="AE28" s="265">
        <f t="shared" si="26"/>
        <v>0</v>
      </c>
    </row>
    <row r="29" spans="1:31" s="132" customFormat="1" ht="30.75" customHeight="1" x14ac:dyDescent="0.25">
      <c r="A29" s="66" t="s">
        <v>352</v>
      </c>
      <c r="B29" s="190"/>
      <c r="C29" s="190"/>
      <c r="D29" s="270">
        <f t="shared" si="0"/>
        <v>0</v>
      </c>
      <c r="E29" s="190"/>
      <c r="F29" s="190"/>
      <c r="G29" s="270">
        <f t="shared" si="1"/>
        <v>0</v>
      </c>
      <c r="H29" s="190"/>
      <c r="I29" s="204"/>
      <c r="J29" s="270">
        <f t="shared" si="2"/>
        <v>0</v>
      </c>
      <c r="K29" s="190"/>
      <c r="L29" s="204"/>
      <c r="M29" s="270">
        <f t="shared" si="3"/>
        <v>0</v>
      </c>
      <c r="N29" s="190"/>
      <c r="O29" s="190"/>
      <c r="P29" s="270">
        <f t="shared" si="4"/>
        <v>0</v>
      </c>
      <c r="Q29" s="190"/>
      <c r="R29" s="190"/>
      <c r="S29" s="270">
        <f t="shared" si="5"/>
        <v>0</v>
      </c>
      <c r="T29" s="190"/>
      <c r="U29" s="204"/>
      <c r="V29" s="270">
        <f t="shared" si="5"/>
        <v>0</v>
      </c>
      <c r="W29" s="190"/>
      <c r="X29" s="204"/>
      <c r="Y29" s="270">
        <f t="shared" si="6"/>
        <v>0</v>
      </c>
      <c r="Z29" s="305">
        <f t="shared" si="27"/>
        <v>0</v>
      </c>
      <c r="AA29" s="305">
        <f t="shared" si="27"/>
        <v>0</v>
      </c>
      <c r="AB29" s="265">
        <f t="shared" si="15"/>
        <v>0</v>
      </c>
      <c r="AC29" s="305">
        <f t="shared" si="28"/>
        <v>0</v>
      </c>
      <c r="AD29" s="305">
        <f t="shared" si="29"/>
        <v>0</v>
      </c>
      <c r="AE29" s="265">
        <f t="shared" si="26"/>
        <v>0</v>
      </c>
    </row>
    <row r="30" spans="1:31" s="132" customFormat="1" ht="24.75" customHeight="1" x14ac:dyDescent="0.25">
      <c r="A30" s="66" t="s">
        <v>353</v>
      </c>
      <c r="B30" s="190"/>
      <c r="C30" s="190"/>
      <c r="D30" s="270">
        <f t="shared" si="0"/>
        <v>0</v>
      </c>
      <c r="E30" s="190"/>
      <c r="F30" s="190"/>
      <c r="G30" s="270">
        <f t="shared" si="1"/>
        <v>0</v>
      </c>
      <c r="H30" s="190"/>
      <c r="I30" s="204"/>
      <c r="J30" s="270">
        <f t="shared" si="2"/>
        <v>0</v>
      </c>
      <c r="K30" s="190"/>
      <c r="L30" s="204"/>
      <c r="M30" s="270">
        <f t="shared" si="3"/>
        <v>0</v>
      </c>
      <c r="N30" s="190"/>
      <c r="O30" s="190"/>
      <c r="P30" s="270">
        <f t="shared" si="4"/>
        <v>0</v>
      </c>
      <c r="Q30" s="190"/>
      <c r="R30" s="190"/>
      <c r="S30" s="270">
        <f t="shared" si="5"/>
        <v>0</v>
      </c>
      <c r="T30" s="190"/>
      <c r="U30" s="204"/>
      <c r="V30" s="270">
        <f t="shared" si="5"/>
        <v>0</v>
      </c>
      <c r="W30" s="190"/>
      <c r="X30" s="204"/>
      <c r="Y30" s="270">
        <f t="shared" si="6"/>
        <v>0</v>
      </c>
      <c r="Z30" s="305">
        <f t="shared" si="27"/>
        <v>0</v>
      </c>
      <c r="AA30" s="305">
        <f t="shared" si="27"/>
        <v>0</v>
      </c>
      <c r="AB30" s="265">
        <f t="shared" si="15"/>
        <v>0</v>
      </c>
      <c r="AC30" s="305">
        <f t="shared" si="28"/>
        <v>0</v>
      </c>
      <c r="AD30" s="305">
        <f t="shared" si="29"/>
        <v>0</v>
      </c>
      <c r="AE30" s="265">
        <f t="shared" si="26"/>
        <v>0</v>
      </c>
    </row>
    <row r="31" spans="1:31" s="132" customFormat="1" ht="34.5" customHeight="1" x14ac:dyDescent="0.25">
      <c r="A31" s="54" t="s">
        <v>285</v>
      </c>
      <c r="B31" s="141">
        <f>B32+B35+B36</f>
        <v>0</v>
      </c>
      <c r="C31" s="141">
        <f>C32+C35+C36</f>
        <v>0</v>
      </c>
      <c r="D31" s="142">
        <f>SUM(D32:D36)</f>
        <v>0</v>
      </c>
      <c r="E31" s="141">
        <f t="shared" ref="E31:M31" si="30">E32+E35+E36</f>
        <v>0</v>
      </c>
      <c r="F31" s="141">
        <f t="shared" si="30"/>
        <v>0</v>
      </c>
      <c r="G31" s="141">
        <f t="shared" si="30"/>
        <v>0</v>
      </c>
      <c r="H31" s="141">
        <f t="shared" si="30"/>
        <v>0</v>
      </c>
      <c r="I31" s="141">
        <f t="shared" si="30"/>
        <v>0</v>
      </c>
      <c r="J31" s="141">
        <f t="shared" si="30"/>
        <v>0</v>
      </c>
      <c r="K31" s="141">
        <f t="shared" si="30"/>
        <v>0</v>
      </c>
      <c r="L31" s="141">
        <f t="shared" si="30"/>
        <v>0</v>
      </c>
      <c r="M31" s="141">
        <f t="shared" si="30"/>
        <v>0</v>
      </c>
      <c r="N31" s="142">
        <f>N32+N33+N35+N36</f>
        <v>0</v>
      </c>
      <c r="O31" s="142">
        <f>O32+O33+O35+O36</f>
        <v>0</v>
      </c>
      <c r="P31" s="142">
        <f>SUM(P32:P36)</f>
        <v>0</v>
      </c>
      <c r="Q31" s="142">
        <f>Q32+Q33+Q35+Q36</f>
        <v>0</v>
      </c>
      <c r="R31" s="142">
        <f>R32+R33+R35+R36</f>
        <v>0</v>
      </c>
      <c r="S31" s="142">
        <f>SUM(S32:S36)</f>
        <v>0</v>
      </c>
      <c r="T31" s="142">
        <f>SUM(T32:T36)</f>
        <v>0</v>
      </c>
      <c r="U31" s="142">
        <f>SUM(U32:U36)</f>
        <v>0</v>
      </c>
      <c r="V31" s="142">
        <f>SUM(V32:V36)</f>
        <v>0</v>
      </c>
      <c r="W31" s="142">
        <f t="shared" ref="W31:X31" si="31">SUM(W32:W36)</f>
        <v>0</v>
      </c>
      <c r="X31" s="142">
        <f t="shared" si="31"/>
        <v>0</v>
      </c>
      <c r="Y31" s="142">
        <f t="shared" ref="Y31:AE31" si="32">SUM(Y32:Y36)</f>
        <v>0</v>
      </c>
      <c r="Z31" s="196">
        <f t="shared" si="32"/>
        <v>0</v>
      </c>
      <c r="AA31" s="196">
        <f t="shared" si="32"/>
        <v>0</v>
      </c>
      <c r="AB31" s="196">
        <f t="shared" si="32"/>
        <v>0</v>
      </c>
      <c r="AC31" s="196">
        <f t="shared" si="32"/>
        <v>0</v>
      </c>
      <c r="AD31" s="196">
        <f t="shared" si="32"/>
        <v>0</v>
      </c>
      <c r="AE31" s="196">
        <f t="shared" si="32"/>
        <v>0</v>
      </c>
    </row>
    <row r="32" spans="1:31" s="132" customFormat="1" ht="24.75" customHeight="1" x14ac:dyDescent="0.25">
      <c r="A32" s="63" t="s">
        <v>223</v>
      </c>
      <c r="B32" s="138"/>
      <c r="C32" s="190"/>
      <c r="D32" s="270">
        <f t="shared" si="0"/>
        <v>0</v>
      </c>
      <c r="E32" s="190"/>
      <c r="F32" s="190"/>
      <c r="G32" s="270">
        <f t="shared" si="1"/>
        <v>0</v>
      </c>
      <c r="H32" s="138"/>
      <c r="I32" s="190"/>
      <c r="J32" s="270">
        <f t="shared" si="2"/>
        <v>0</v>
      </c>
      <c r="K32" s="138"/>
      <c r="L32" s="190"/>
      <c r="M32" s="270">
        <f t="shared" si="3"/>
        <v>0</v>
      </c>
      <c r="N32" s="138"/>
      <c r="O32" s="190"/>
      <c r="P32" s="270">
        <f t="shared" si="4"/>
        <v>0</v>
      </c>
      <c r="Q32" s="138"/>
      <c r="R32" s="190"/>
      <c r="S32" s="270">
        <f t="shared" si="5"/>
        <v>0</v>
      </c>
      <c r="T32" s="138"/>
      <c r="U32" s="204"/>
      <c r="V32" s="270">
        <f t="shared" si="5"/>
        <v>0</v>
      </c>
      <c r="W32" s="138"/>
      <c r="X32" s="204"/>
      <c r="Y32" s="270">
        <f t="shared" si="6"/>
        <v>0</v>
      </c>
      <c r="Z32" s="305">
        <f t="shared" ref="Z32" si="33">T32+N32+H32+B32</f>
        <v>0</v>
      </c>
      <c r="AA32" s="305">
        <f t="shared" ref="AA32" si="34">U32+O32+I32+C32</f>
        <v>0</v>
      </c>
      <c r="AB32" s="265">
        <f t="shared" ref="AB32:AB35" si="35">SUM(Z32:AA32)</f>
        <v>0</v>
      </c>
      <c r="AC32" s="305">
        <f t="shared" ref="AC32" si="36">W32+Q32+K32+E32</f>
        <v>0</v>
      </c>
      <c r="AD32" s="305">
        <f t="shared" ref="AD32" si="37">X32+R32+L32+F32</f>
        <v>0</v>
      </c>
      <c r="AE32" s="265">
        <f t="shared" ref="AE32:AE36" si="38">SUM(AC32:AD32)</f>
        <v>0</v>
      </c>
    </row>
    <row r="33" spans="1:31" s="132" customFormat="1" ht="30.75" customHeight="1" x14ac:dyDescent="0.25">
      <c r="A33" s="63" t="s">
        <v>224</v>
      </c>
      <c r="B33" s="136" t="s">
        <v>27</v>
      </c>
      <c r="C33" s="136" t="s">
        <v>27</v>
      </c>
      <c r="D33" s="270">
        <f t="shared" si="0"/>
        <v>0</v>
      </c>
      <c r="E33" s="136" t="s">
        <v>27</v>
      </c>
      <c r="F33" s="136" t="s">
        <v>27</v>
      </c>
      <c r="G33" s="270">
        <f t="shared" si="1"/>
        <v>0</v>
      </c>
      <c r="H33" s="136" t="s">
        <v>27</v>
      </c>
      <c r="I33" s="136" t="s">
        <v>27</v>
      </c>
      <c r="J33" s="270">
        <f t="shared" si="2"/>
        <v>0</v>
      </c>
      <c r="K33" s="136" t="s">
        <v>27</v>
      </c>
      <c r="L33" s="136" t="s">
        <v>27</v>
      </c>
      <c r="M33" s="270">
        <f t="shared" si="3"/>
        <v>0</v>
      </c>
      <c r="N33" s="138"/>
      <c r="O33" s="190"/>
      <c r="P33" s="270">
        <f t="shared" si="4"/>
        <v>0</v>
      </c>
      <c r="Q33" s="138"/>
      <c r="R33" s="190"/>
      <c r="S33" s="270">
        <f t="shared" si="5"/>
        <v>0</v>
      </c>
      <c r="T33" s="138"/>
      <c r="U33" s="204"/>
      <c r="V33" s="270">
        <f t="shared" si="5"/>
        <v>0</v>
      </c>
      <c r="W33" s="138"/>
      <c r="X33" s="204"/>
      <c r="Y33" s="270">
        <f t="shared" si="6"/>
        <v>0</v>
      </c>
      <c r="Z33" s="305">
        <f>N33+T33</f>
        <v>0</v>
      </c>
      <c r="AA33" s="305">
        <f>O33+U33</f>
        <v>0</v>
      </c>
      <c r="AB33" s="265">
        <f t="shared" si="35"/>
        <v>0</v>
      </c>
      <c r="AC33" s="305">
        <f>Q33+W33</f>
        <v>0</v>
      </c>
      <c r="AD33" s="305">
        <f>R33+X33</f>
        <v>0</v>
      </c>
      <c r="AE33" s="265">
        <f t="shared" si="38"/>
        <v>0</v>
      </c>
    </row>
    <row r="34" spans="1:31" s="132" customFormat="1" ht="29.25" customHeight="1" x14ac:dyDescent="0.25">
      <c r="A34" s="63" t="s">
        <v>305</v>
      </c>
      <c r="B34" s="136" t="s">
        <v>27</v>
      </c>
      <c r="C34" s="136" t="s">
        <v>27</v>
      </c>
      <c r="D34" s="270">
        <f t="shared" si="0"/>
        <v>0</v>
      </c>
      <c r="E34" s="136" t="s">
        <v>27</v>
      </c>
      <c r="F34" s="136" t="s">
        <v>27</v>
      </c>
      <c r="G34" s="270">
        <f t="shared" si="1"/>
        <v>0</v>
      </c>
      <c r="H34" s="136" t="s">
        <v>27</v>
      </c>
      <c r="I34" s="136" t="s">
        <v>27</v>
      </c>
      <c r="J34" s="270">
        <f t="shared" si="2"/>
        <v>0</v>
      </c>
      <c r="K34" s="136" t="s">
        <v>27</v>
      </c>
      <c r="L34" s="136" t="s">
        <v>27</v>
      </c>
      <c r="M34" s="270">
        <f t="shared" si="3"/>
        <v>0</v>
      </c>
      <c r="N34" s="136" t="s">
        <v>27</v>
      </c>
      <c r="O34" s="136" t="s">
        <v>27</v>
      </c>
      <c r="P34" s="270">
        <f t="shared" si="4"/>
        <v>0</v>
      </c>
      <c r="Q34" s="136" t="s">
        <v>27</v>
      </c>
      <c r="R34" s="136" t="s">
        <v>27</v>
      </c>
      <c r="S34" s="270">
        <f t="shared" si="5"/>
        <v>0</v>
      </c>
      <c r="T34" s="138"/>
      <c r="U34" s="204"/>
      <c r="V34" s="270">
        <f t="shared" si="5"/>
        <v>0</v>
      </c>
      <c r="W34" s="138"/>
      <c r="X34" s="204"/>
      <c r="Y34" s="270">
        <f t="shared" si="6"/>
        <v>0</v>
      </c>
      <c r="Z34" s="305">
        <f>T34</f>
        <v>0</v>
      </c>
      <c r="AA34" s="305">
        <f>U34</f>
        <v>0</v>
      </c>
      <c r="AB34" s="265">
        <f t="shared" si="35"/>
        <v>0</v>
      </c>
      <c r="AC34" s="305">
        <f>W34</f>
        <v>0</v>
      </c>
      <c r="AD34" s="305">
        <f>X34</f>
        <v>0</v>
      </c>
      <c r="AE34" s="265">
        <f t="shared" si="38"/>
        <v>0</v>
      </c>
    </row>
    <row r="35" spans="1:31" s="132" customFormat="1" ht="29.25" customHeight="1" x14ac:dyDescent="0.25">
      <c r="A35" s="43" t="s">
        <v>34</v>
      </c>
      <c r="B35" s="138"/>
      <c r="C35" s="190"/>
      <c r="D35" s="270">
        <f t="shared" si="0"/>
        <v>0</v>
      </c>
      <c r="E35" s="190"/>
      <c r="F35" s="190"/>
      <c r="G35" s="270">
        <f t="shared" si="1"/>
        <v>0</v>
      </c>
      <c r="H35" s="138"/>
      <c r="I35" s="190"/>
      <c r="J35" s="270">
        <f t="shared" si="2"/>
        <v>0</v>
      </c>
      <c r="K35" s="138"/>
      <c r="L35" s="190"/>
      <c r="M35" s="270">
        <f t="shared" si="3"/>
        <v>0</v>
      </c>
      <c r="N35" s="138"/>
      <c r="O35" s="190"/>
      <c r="P35" s="270">
        <f t="shared" si="4"/>
        <v>0</v>
      </c>
      <c r="Q35" s="138"/>
      <c r="R35" s="190"/>
      <c r="S35" s="270">
        <f t="shared" si="5"/>
        <v>0</v>
      </c>
      <c r="T35" s="138"/>
      <c r="U35" s="204"/>
      <c r="V35" s="270">
        <f t="shared" si="5"/>
        <v>0</v>
      </c>
      <c r="W35" s="138"/>
      <c r="X35" s="204"/>
      <c r="Y35" s="270">
        <f t="shared" si="6"/>
        <v>0</v>
      </c>
      <c r="Z35" s="305">
        <f t="shared" ref="Z35" si="39">T35+N35+H35+B35</f>
        <v>0</v>
      </c>
      <c r="AA35" s="305">
        <f t="shared" ref="AA35" si="40">U35+O35+I35+C35</f>
        <v>0</v>
      </c>
      <c r="AB35" s="265">
        <f t="shared" si="35"/>
        <v>0</v>
      </c>
      <c r="AC35" s="305">
        <f t="shared" ref="AC35:AC36" si="41">W35+Q35+K35+E35</f>
        <v>0</v>
      </c>
      <c r="AD35" s="305">
        <f t="shared" ref="AD35:AD36" si="42">X35+R35+L35+F35</f>
        <v>0</v>
      </c>
      <c r="AE35" s="265">
        <f t="shared" si="38"/>
        <v>0</v>
      </c>
    </row>
    <row r="36" spans="1:31" s="132" customFormat="1" ht="29.25" customHeight="1" x14ac:dyDescent="0.25">
      <c r="A36" s="44" t="s">
        <v>320</v>
      </c>
      <c r="B36" s="138"/>
      <c r="C36" s="190"/>
      <c r="D36" s="270">
        <f t="shared" si="0"/>
        <v>0</v>
      </c>
      <c r="E36" s="190"/>
      <c r="F36" s="190"/>
      <c r="G36" s="270">
        <f t="shared" si="1"/>
        <v>0</v>
      </c>
      <c r="H36" s="138"/>
      <c r="I36" s="190"/>
      <c r="J36" s="270">
        <f t="shared" si="2"/>
        <v>0</v>
      </c>
      <c r="K36" s="138"/>
      <c r="L36" s="190"/>
      <c r="M36" s="270">
        <f t="shared" si="3"/>
        <v>0</v>
      </c>
      <c r="N36" s="138"/>
      <c r="O36" s="190"/>
      <c r="P36" s="270">
        <f t="shared" si="4"/>
        <v>0</v>
      </c>
      <c r="Q36" s="138"/>
      <c r="R36" s="190"/>
      <c r="S36" s="270">
        <f t="shared" si="5"/>
        <v>0</v>
      </c>
      <c r="T36" s="138"/>
      <c r="U36" s="204"/>
      <c r="V36" s="270">
        <f t="shared" si="5"/>
        <v>0</v>
      </c>
      <c r="W36" s="138"/>
      <c r="X36" s="204"/>
      <c r="Y36" s="270">
        <f t="shared" si="6"/>
        <v>0</v>
      </c>
      <c r="Z36" s="305">
        <f t="shared" ref="Z36" si="43">T36+N36+H36+B36</f>
        <v>0</v>
      </c>
      <c r="AA36" s="305">
        <f t="shared" ref="AA36" si="44">U36+O36+I36+C36</f>
        <v>0</v>
      </c>
      <c r="AB36" s="265">
        <f t="shared" ref="AB36:AB77" si="45">SUM(Z36:AA36)</f>
        <v>0</v>
      </c>
      <c r="AC36" s="305">
        <f t="shared" si="41"/>
        <v>0</v>
      </c>
      <c r="AD36" s="305">
        <f t="shared" si="42"/>
        <v>0</v>
      </c>
      <c r="AE36" s="265">
        <f t="shared" si="38"/>
        <v>0</v>
      </c>
    </row>
    <row r="37" spans="1:31" s="132" customFormat="1" ht="24.75" customHeight="1" x14ac:dyDescent="0.25">
      <c r="A37" s="55" t="s">
        <v>301</v>
      </c>
      <c r="B37" s="137" t="s">
        <v>27</v>
      </c>
      <c r="C37" s="137" t="s">
        <v>27</v>
      </c>
      <c r="D37" s="270">
        <f t="shared" si="0"/>
        <v>0</v>
      </c>
      <c r="E37" s="137" t="s">
        <v>27</v>
      </c>
      <c r="F37" s="137" t="s">
        <v>27</v>
      </c>
      <c r="G37" s="270">
        <f t="shared" si="1"/>
        <v>0</v>
      </c>
      <c r="H37" s="137" t="s">
        <v>27</v>
      </c>
      <c r="I37" s="137" t="s">
        <v>27</v>
      </c>
      <c r="J37" s="270">
        <f t="shared" si="2"/>
        <v>0</v>
      </c>
      <c r="K37" s="137" t="s">
        <v>27</v>
      </c>
      <c r="L37" s="137" t="s">
        <v>27</v>
      </c>
      <c r="M37" s="270">
        <f t="shared" si="3"/>
        <v>0</v>
      </c>
      <c r="N37" s="142">
        <f>SUM(N38:N39)</f>
        <v>0</v>
      </c>
      <c r="O37" s="142">
        <f>SUM(O38:O39)</f>
        <v>0</v>
      </c>
      <c r="P37" s="142">
        <f t="shared" ref="P37:AE37" si="46">SUM(P38:P39)</f>
        <v>0</v>
      </c>
      <c r="Q37" s="142">
        <f t="shared" si="46"/>
        <v>0</v>
      </c>
      <c r="R37" s="142">
        <f t="shared" si="46"/>
        <v>0</v>
      </c>
      <c r="S37" s="142">
        <f t="shared" si="46"/>
        <v>0</v>
      </c>
      <c r="T37" s="142">
        <f t="shared" si="46"/>
        <v>0</v>
      </c>
      <c r="U37" s="142">
        <f t="shared" si="46"/>
        <v>0</v>
      </c>
      <c r="V37" s="142">
        <f t="shared" si="46"/>
        <v>0</v>
      </c>
      <c r="W37" s="142">
        <f t="shared" si="46"/>
        <v>0</v>
      </c>
      <c r="X37" s="142">
        <f t="shared" si="46"/>
        <v>0</v>
      </c>
      <c r="Y37" s="142">
        <f t="shared" si="46"/>
        <v>0</v>
      </c>
      <c r="Z37" s="196">
        <f t="shared" si="46"/>
        <v>0</v>
      </c>
      <c r="AA37" s="196">
        <f t="shared" si="46"/>
        <v>0</v>
      </c>
      <c r="AB37" s="196">
        <f t="shared" si="46"/>
        <v>0</v>
      </c>
      <c r="AC37" s="196">
        <f t="shared" si="46"/>
        <v>0</v>
      </c>
      <c r="AD37" s="196">
        <f t="shared" si="46"/>
        <v>0</v>
      </c>
      <c r="AE37" s="196">
        <f t="shared" si="46"/>
        <v>0</v>
      </c>
    </row>
    <row r="38" spans="1:31" s="132" customFormat="1" ht="24.75" customHeight="1" x14ac:dyDescent="0.25">
      <c r="A38" s="155" t="s">
        <v>227</v>
      </c>
      <c r="B38" s="137" t="s">
        <v>27</v>
      </c>
      <c r="C38" s="137" t="s">
        <v>27</v>
      </c>
      <c r="D38" s="270">
        <f t="shared" si="0"/>
        <v>0</v>
      </c>
      <c r="E38" s="137" t="s">
        <v>27</v>
      </c>
      <c r="F38" s="137" t="s">
        <v>27</v>
      </c>
      <c r="G38" s="270">
        <f t="shared" si="1"/>
        <v>0</v>
      </c>
      <c r="H38" s="137" t="s">
        <v>27</v>
      </c>
      <c r="I38" s="137" t="s">
        <v>27</v>
      </c>
      <c r="J38" s="270">
        <f t="shared" si="2"/>
        <v>0</v>
      </c>
      <c r="K38" s="137" t="s">
        <v>27</v>
      </c>
      <c r="L38" s="137" t="s">
        <v>27</v>
      </c>
      <c r="M38" s="270">
        <f t="shared" si="3"/>
        <v>0</v>
      </c>
      <c r="N38" s="138"/>
      <c r="O38" s="190"/>
      <c r="P38" s="270">
        <f t="shared" si="4"/>
        <v>0</v>
      </c>
      <c r="Q38" s="138"/>
      <c r="R38" s="190"/>
      <c r="S38" s="270">
        <f t="shared" si="5"/>
        <v>0</v>
      </c>
      <c r="T38" s="138"/>
      <c r="U38" s="204"/>
      <c r="V38" s="270">
        <f t="shared" si="5"/>
        <v>0</v>
      </c>
      <c r="W38" s="138"/>
      <c r="X38" s="204"/>
      <c r="Y38" s="270">
        <f t="shared" si="6"/>
        <v>0</v>
      </c>
      <c r="Z38" s="305">
        <f>N38+T38</f>
        <v>0</v>
      </c>
      <c r="AA38" s="305">
        <f>O38+U38</f>
        <v>0</v>
      </c>
      <c r="AB38" s="265">
        <f t="shared" si="45"/>
        <v>0</v>
      </c>
      <c r="AC38" s="305">
        <f>Q38+W38</f>
        <v>0</v>
      </c>
      <c r="AD38" s="305">
        <f>R38+X38</f>
        <v>0</v>
      </c>
      <c r="AE38" s="265">
        <f t="shared" ref="AE38:AE39" si="47">SUM(AC38:AD38)</f>
        <v>0</v>
      </c>
    </row>
    <row r="39" spans="1:31" s="132" customFormat="1" ht="35.25" customHeight="1" x14ac:dyDescent="0.25">
      <c r="A39" s="155" t="s">
        <v>306</v>
      </c>
      <c r="B39" s="137" t="s">
        <v>27</v>
      </c>
      <c r="C39" s="137" t="s">
        <v>27</v>
      </c>
      <c r="D39" s="270">
        <f t="shared" si="0"/>
        <v>0</v>
      </c>
      <c r="E39" s="137" t="s">
        <v>27</v>
      </c>
      <c r="F39" s="137" t="s">
        <v>27</v>
      </c>
      <c r="G39" s="270">
        <f t="shared" si="1"/>
        <v>0</v>
      </c>
      <c r="H39" s="137" t="s">
        <v>27</v>
      </c>
      <c r="I39" s="137" t="s">
        <v>27</v>
      </c>
      <c r="J39" s="270">
        <f t="shared" si="2"/>
        <v>0</v>
      </c>
      <c r="K39" s="137" t="s">
        <v>27</v>
      </c>
      <c r="L39" s="137" t="s">
        <v>27</v>
      </c>
      <c r="M39" s="270">
        <f t="shared" si="3"/>
        <v>0</v>
      </c>
      <c r="N39" s="138"/>
      <c r="O39" s="190"/>
      <c r="P39" s="270">
        <f t="shared" si="4"/>
        <v>0</v>
      </c>
      <c r="Q39" s="138"/>
      <c r="R39" s="190"/>
      <c r="S39" s="270">
        <f t="shared" si="5"/>
        <v>0</v>
      </c>
      <c r="T39" s="138"/>
      <c r="U39" s="204"/>
      <c r="V39" s="270">
        <f t="shared" si="5"/>
        <v>0</v>
      </c>
      <c r="W39" s="138"/>
      <c r="X39" s="204"/>
      <c r="Y39" s="270">
        <f t="shared" si="6"/>
        <v>0</v>
      </c>
      <c r="Z39" s="305">
        <f>N39+T39</f>
        <v>0</v>
      </c>
      <c r="AA39" s="305">
        <f>O39+U39</f>
        <v>0</v>
      </c>
      <c r="AB39" s="265">
        <f t="shared" si="45"/>
        <v>0</v>
      </c>
      <c r="AC39" s="305">
        <f>Q39+W39</f>
        <v>0</v>
      </c>
      <c r="AD39" s="305">
        <f>R39+X39</f>
        <v>0</v>
      </c>
      <c r="AE39" s="265">
        <f t="shared" si="47"/>
        <v>0</v>
      </c>
    </row>
    <row r="40" spans="1:31" s="132" customFormat="1" ht="35.25" customHeight="1" x14ac:dyDescent="0.25">
      <c r="A40" s="54" t="s">
        <v>287</v>
      </c>
      <c r="B40" s="196">
        <f t="shared" ref="B40:C40" si="48">SUM(B41:B45)</f>
        <v>0</v>
      </c>
      <c r="C40" s="196">
        <f t="shared" si="48"/>
        <v>0</v>
      </c>
      <c r="D40" s="196">
        <f t="shared" ref="D40" si="49">SUM(D41:D45)</f>
        <v>0</v>
      </c>
      <c r="E40" s="196">
        <f t="shared" ref="E40" si="50">SUM(E41:E45)</f>
        <v>0</v>
      </c>
      <c r="F40" s="196">
        <f t="shared" ref="F40" si="51">SUM(F41:F45)</f>
        <v>0</v>
      </c>
      <c r="G40" s="196">
        <f t="shared" ref="G40" si="52">SUM(G41:G45)</f>
        <v>0</v>
      </c>
      <c r="H40" s="196">
        <f t="shared" ref="H40:I40" si="53">SUM(H41:H45)</f>
        <v>0</v>
      </c>
      <c r="I40" s="196">
        <f t="shared" si="53"/>
        <v>0</v>
      </c>
      <c r="J40" s="196">
        <f t="shared" ref="J40" si="54">SUM(J41:J45)</f>
        <v>0</v>
      </c>
      <c r="K40" s="196">
        <f t="shared" ref="K40:L40" si="55">SUM(K41:K45)</f>
        <v>0</v>
      </c>
      <c r="L40" s="196">
        <f t="shared" si="55"/>
        <v>0</v>
      </c>
      <c r="M40" s="196">
        <f t="shared" ref="M40" si="56">SUM(M41:M45)</f>
        <v>0</v>
      </c>
      <c r="N40" s="196">
        <f t="shared" ref="N40:O40" si="57">SUM(N41:N45)</f>
        <v>0</v>
      </c>
      <c r="O40" s="196">
        <f t="shared" si="57"/>
        <v>0</v>
      </c>
      <c r="P40" s="196">
        <f t="shared" ref="P40" si="58">SUM(P41:P45)</f>
        <v>0</v>
      </c>
      <c r="Q40" s="196">
        <f t="shared" ref="Q40:V40" si="59">SUM(Q41:Q45)</f>
        <v>0</v>
      </c>
      <c r="R40" s="196">
        <f t="shared" si="59"/>
        <v>0</v>
      </c>
      <c r="S40" s="196">
        <f t="shared" si="59"/>
        <v>0</v>
      </c>
      <c r="T40" s="196">
        <f t="shared" ref="T40" si="60">SUM(T41:T45)</f>
        <v>0</v>
      </c>
      <c r="U40" s="196">
        <f t="shared" ref="U40" si="61">SUM(U41:U45)</f>
        <v>0</v>
      </c>
      <c r="V40" s="196">
        <f t="shared" si="59"/>
        <v>0</v>
      </c>
      <c r="W40" s="196">
        <f t="shared" ref="W40" si="62">SUM(W41:W45)</f>
        <v>0</v>
      </c>
      <c r="X40" s="196">
        <f t="shared" ref="X40:AE40" si="63">SUM(X41:X45)</f>
        <v>0</v>
      </c>
      <c r="Y40" s="196">
        <f t="shared" si="63"/>
        <v>0</v>
      </c>
      <c r="Z40" s="196">
        <f t="shared" si="63"/>
        <v>0</v>
      </c>
      <c r="AA40" s="196">
        <f t="shared" si="63"/>
        <v>0</v>
      </c>
      <c r="AB40" s="196">
        <f t="shared" si="63"/>
        <v>0</v>
      </c>
      <c r="AC40" s="196">
        <f t="shared" si="63"/>
        <v>0</v>
      </c>
      <c r="AD40" s="196">
        <f t="shared" si="63"/>
        <v>0</v>
      </c>
      <c r="AE40" s="196">
        <f t="shared" si="63"/>
        <v>0</v>
      </c>
    </row>
    <row r="41" spans="1:31" s="132" customFormat="1" ht="24.75" customHeight="1" x14ac:dyDescent="0.25">
      <c r="A41" s="63" t="s">
        <v>231</v>
      </c>
      <c r="B41" s="138"/>
      <c r="C41" s="190"/>
      <c r="D41" s="270">
        <f t="shared" si="0"/>
        <v>0</v>
      </c>
      <c r="E41" s="190"/>
      <c r="F41" s="190"/>
      <c r="G41" s="270">
        <f t="shared" si="1"/>
        <v>0</v>
      </c>
      <c r="H41" s="138"/>
      <c r="I41" s="190"/>
      <c r="J41" s="270">
        <f t="shared" si="2"/>
        <v>0</v>
      </c>
      <c r="K41" s="138"/>
      <c r="L41" s="190"/>
      <c r="M41" s="270">
        <f t="shared" si="3"/>
        <v>0</v>
      </c>
      <c r="N41" s="138"/>
      <c r="O41" s="190"/>
      <c r="P41" s="270">
        <f t="shared" si="4"/>
        <v>0</v>
      </c>
      <c r="Q41" s="138"/>
      <c r="R41" s="190"/>
      <c r="S41" s="270">
        <f t="shared" si="5"/>
        <v>0</v>
      </c>
      <c r="T41" s="138"/>
      <c r="U41" s="204"/>
      <c r="V41" s="270">
        <f t="shared" si="5"/>
        <v>0</v>
      </c>
      <c r="W41" s="138"/>
      <c r="X41" s="204"/>
      <c r="Y41" s="270">
        <f t="shared" si="6"/>
        <v>0</v>
      </c>
      <c r="Z41" s="305">
        <f t="shared" ref="Z41:AA41" si="64">T41+N41+H41+B41</f>
        <v>0</v>
      </c>
      <c r="AA41" s="305">
        <f t="shared" si="64"/>
        <v>0</v>
      </c>
      <c r="AB41" s="265">
        <f t="shared" si="45"/>
        <v>0</v>
      </c>
      <c r="AC41" s="305">
        <f t="shared" ref="AC41:AC45" si="65">W41+Q41+K41+E41</f>
        <v>0</v>
      </c>
      <c r="AD41" s="305">
        <f t="shared" ref="AD41:AD45" si="66">X41+R41+L41+F41</f>
        <v>0</v>
      </c>
      <c r="AE41" s="265">
        <f t="shared" ref="AE41:AE47" si="67">SUM(AC41:AD41)</f>
        <v>0</v>
      </c>
    </row>
    <row r="42" spans="1:31" s="132" customFormat="1" ht="24.75" customHeight="1" x14ac:dyDescent="0.25">
      <c r="A42" s="63" t="s">
        <v>232</v>
      </c>
      <c r="B42" s="138"/>
      <c r="C42" s="190"/>
      <c r="D42" s="270">
        <f t="shared" si="0"/>
        <v>0</v>
      </c>
      <c r="E42" s="190"/>
      <c r="F42" s="190"/>
      <c r="G42" s="270">
        <f t="shared" si="1"/>
        <v>0</v>
      </c>
      <c r="H42" s="138"/>
      <c r="I42" s="190"/>
      <c r="J42" s="270">
        <f t="shared" si="2"/>
        <v>0</v>
      </c>
      <c r="K42" s="138"/>
      <c r="L42" s="190"/>
      <c r="M42" s="270">
        <f t="shared" si="3"/>
        <v>0</v>
      </c>
      <c r="N42" s="138"/>
      <c r="O42" s="190"/>
      <c r="P42" s="270">
        <f t="shared" si="4"/>
        <v>0</v>
      </c>
      <c r="Q42" s="138"/>
      <c r="R42" s="190"/>
      <c r="S42" s="270">
        <f t="shared" si="5"/>
        <v>0</v>
      </c>
      <c r="T42" s="138"/>
      <c r="U42" s="204"/>
      <c r="V42" s="270">
        <f t="shared" si="5"/>
        <v>0</v>
      </c>
      <c r="W42" s="138"/>
      <c r="X42" s="204"/>
      <c r="Y42" s="270">
        <f t="shared" si="6"/>
        <v>0</v>
      </c>
      <c r="Z42" s="305">
        <f t="shared" ref="Z42:Z45" si="68">T42+N42+H42+B42</f>
        <v>0</v>
      </c>
      <c r="AA42" s="305">
        <f t="shared" ref="AA42:AA45" si="69">U42+O42+I42+C42</f>
        <v>0</v>
      </c>
      <c r="AB42" s="265">
        <f t="shared" si="45"/>
        <v>0</v>
      </c>
      <c r="AC42" s="305">
        <f t="shared" si="65"/>
        <v>0</v>
      </c>
      <c r="AD42" s="305">
        <f t="shared" si="66"/>
        <v>0</v>
      </c>
      <c r="AE42" s="265">
        <f t="shared" si="67"/>
        <v>0</v>
      </c>
    </row>
    <row r="43" spans="1:31" s="132" customFormat="1" ht="24.75" customHeight="1" x14ac:dyDescent="0.25">
      <c r="A43" s="63" t="s">
        <v>233</v>
      </c>
      <c r="B43" s="138"/>
      <c r="C43" s="190"/>
      <c r="D43" s="270">
        <f t="shared" si="0"/>
        <v>0</v>
      </c>
      <c r="E43" s="190"/>
      <c r="F43" s="190"/>
      <c r="G43" s="270">
        <f t="shared" si="1"/>
        <v>0</v>
      </c>
      <c r="H43" s="138"/>
      <c r="I43" s="190"/>
      <c r="J43" s="270">
        <f t="shared" si="2"/>
        <v>0</v>
      </c>
      <c r="K43" s="138"/>
      <c r="L43" s="190"/>
      <c r="M43" s="270">
        <f t="shared" si="3"/>
        <v>0</v>
      </c>
      <c r="N43" s="138"/>
      <c r="O43" s="190"/>
      <c r="P43" s="270">
        <f t="shared" si="4"/>
        <v>0</v>
      </c>
      <c r="Q43" s="138"/>
      <c r="R43" s="190"/>
      <c r="S43" s="270">
        <f t="shared" si="5"/>
        <v>0</v>
      </c>
      <c r="T43" s="138"/>
      <c r="U43" s="204"/>
      <c r="V43" s="270">
        <f t="shared" si="5"/>
        <v>0</v>
      </c>
      <c r="W43" s="138"/>
      <c r="X43" s="204"/>
      <c r="Y43" s="270">
        <f t="shared" si="6"/>
        <v>0</v>
      </c>
      <c r="Z43" s="305">
        <f t="shared" si="68"/>
        <v>0</v>
      </c>
      <c r="AA43" s="305">
        <f t="shared" si="69"/>
        <v>0</v>
      </c>
      <c r="AB43" s="265">
        <f t="shared" si="45"/>
        <v>0</v>
      </c>
      <c r="AC43" s="305">
        <f t="shared" si="65"/>
        <v>0</v>
      </c>
      <c r="AD43" s="305">
        <f t="shared" si="66"/>
        <v>0</v>
      </c>
      <c r="AE43" s="265">
        <f t="shared" si="67"/>
        <v>0</v>
      </c>
    </row>
    <row r="44" spans="1:31" s="132" customFormat="1" ht="24.75" customHeight="1" x14ac:dyDescent="0.25">
      <c r="A44" s="63" t="s">
        <v>234</v>
      </c>
      <c r="B44" s="138"/>
      <c r="C44" s="190"/>
      <c r="D44" s="270">
        <f t="shared" si="0"/>
        <v>0</v>
      </c>
      <c r="E44" s="190"/>
      <c r="F44" s="190"/>
      <c r="G44" s="270">
        <f t="shared" si="1"/>
        <v>0</v>
      </c>
      <c r="H44" s="138"/>
      <c r="I44" s="190"/>
      <c r="J44" s="270">
        <f t="shared" si="2"/>
        <v>0</v>
      </c>
      <c r="K44" s="138"/>
      <c r="L44" s="190"/>
      <c r="M44" s="270">
        <f t="shared" si="3"/>
        <v>0</v>
      </c>
      <c r="N44" s="138"/>
      <c r="O44" s="190"/>
      <c r="P44" s="270">
        <f t="shared" si="4"/>
        <v>0</v>
      </c>
      <c r="Q44" s="138"/>
      <c r="R44" s="190"/>
      <c r="S44" s="270">
        <f t="shared" si="5"/>
        <v>0</v>
      </c>
      <c r="T44" s="138"/>
      <c r="U44" s="204"/>
      <c r="V44" s="270">
        <f t="shared" si="5"/>
        <v>0</v>
      </c>
      <c r="W44" s="138"/>
      <c r="X44" s="204"/>
      <c r="Y44" s="270">
        <f t="shared" si="6"/>
        <v>0</v>
      </c>
      <c r="Z44" s="305">
        <f t="shared" si="68"/>
        <v>0</v>
      </c>
      <c r="AA44" s="305">
        <f t="shared" si="69"/>
        <v>0</v>
      </c>
      <c r="AB44" s="265">
        <f t="shared" si="45"/>
        <v>0</v>
      </c>
      <c r="AC44" s="305">
        <f t="shared" si="65"/>
        <v>0</v>
      </c>
      <c r="AD44" s="305">
        <f t="shared" si="66"/>
        <v>0</v>
      </c>
      <c r="AE44" s="265">
        <f t="shared" si="67"/>
        <v>0</v>
      </c>
    </row>
    <row r="45" spans="1:31" s="132" customFormat="1" ht="32.25" customHeight="1" x14ac:dyDescent="0.25">
      <c r="A45" s="63" t="s">
        <v>235</v>
      </c>
      <c r="B45" s="138"/>
      <c r="C45" s="190"/>
      <c r="D45" s="270">
        <f t="shared" si="0"/>
        <v>0</v>
      </c>
      <c r="E45" s="190"/>
      <c r="F45" s="190"/>
      <c r="G45" s="270">
        <f t="shared" si="1"/>
        <v>0</v>
      </c>
      <c r="H45" s="138"/>
      <c r="I45" s="190"/>
      <c r="J45" s="270">
        <f t="shared" si="2"/>
        <v>0</v>
      </c>
      <c r="K45" s="138"/>
      <c r="L45" s="190"/>
      <c r="M45" s="270">
        <f t="shared" si="3"/>
        <v>0</v>
      </c>
      <c r="N45" s="138"/>
      <c r="O45" s="190"/>
      <c r="P45" s="270">
        <f t="shared" si="4"/>
        <v>0</v>
      </c>
      <c r="Q45" s="138"/>
      <c r="R45" s="190"/>
      <c r="S45" s="270">
        <f t="shared" si="5"/>
        <v>0</v>
      </c>
      <c r="T45" s="138"/>
      <c r="U45" s="204"/>
      <c r="V45" s="270">
        <f t="shared" si="5"/>
        <v>0</v>
      </c>
      <c r="W45" s="138"/>
      <c r="X45" s="204"/>
      <c r="Y45" s="270">
        <f t="shared" si="6"/>
        <v>0</v>
      </c>
      <c r="Z45" s="305">
        <f t="shared" si="68"/>
        <v>0</v>
      </c>
      <c r="AA45" s="305">
        <f t="shared" si="69"/>
        <v>0</v>
      </c>
      <c r="AB45" s="265">
        <f t="shared" si="45"/>
        <v>0</v>
      </c>
      <c r="AC45" s="305">
        <f t="shared" si="65"/>
        <v>0</v>
      </c>
      <c r="AD45" s="305">
        <f t="shared" si="66"/>
        <v>0</v>
      </c>
      <c r="AE45" s="265">
        <f t="shared" si="67"/>
        <v>0</v>
      </c>
    </row>
    <row r="46" spans="1:31" s="132" customFormat="1" ht="24.75" customHeight="1" x14ac:dyDescent="0.25">
      <c r="A46" s="66" t="s">
        <v>349</v>
      </c>
      <c r="B46" s="135" t="s">
        <v>27</v>
      </c>
      <c r="C46" s="135" t="s">
        <v>27</v>
      </c>
      <c r="D46" s="270">
        <f t="shared" si="0"/>
        <v>0</v>
      </c>
      <c r="E46" s="135" t="s">
        <v>27</v>
      </c>
      <c r="F46" s="135" t="s">
        <v>27</v>
      </c>
      <c r="G46" s="270">
        <f t="shared" si="1"/>
        <v>0</v>
      </c>
      <c r="H46" s="135" t="s">
        <v>27</v>
      </c>
      <c r="I46" s="135" t="s">
        <v>27</v>
      </c>
      <c r="J46" s="270">
        <f t="shared" si="2"/>
        <v>0</v>
      </c>
      <c r="K46" s="135" t="s">
        <v>27</v>
      </c>
      <c r="L46" s="135" t="s">
        <v>27</v>
      </c>
      <c r="M46" s="270">
        <f t="shared" si="3"/>
        <v>0</v>
      </c>
      <c r="N46" s="190"/>
      <c r="O46" s="190"/>
      <c r="P46" s="270">
        <f t="shared" si="4"/>
        <v>0</v>
      </c>
      <c r="Q46" s="190"/>
      <c r="R46" s="190"/>
      <c r="S46" s="270">
        <f t="shared" si="5"/>
        <v>0</v>
      </c>
      <c r="T46" s="190"/>
      <c r="U46" s="204"/>
      <c r="V46" s="270">
        <f t="shared" si="5"/>
        <v>0</v>
      </c>
      <c r="W46" s="190"/>
      <c r="X46" s="204"/>
      <c r="Y46" s="270">
        <f t="shared" si="6"/>
        <v>0</v>
      </c>
      <c r="Z46" s="305">
        <f>N46+T46</f>
        <v>0</v>
      </c>
      <c r="AA46" s="305">
        <f>O46+U46</f>
        <v>0</v>
      </c>
      <c r="AB46" s="265">
        <f t="shared" si="45"/>
        <v>0</v>
      </c>
      <c r="AC46" s="305">
        <f>Q46+W46</f>
        <v>0</v>
      </c>
      <c r="AD46" s="305">
        <f>R46+X46</f>
        <v>0</v>
      </c>
      <c r="AE46" s="265">
        <f t="shared" si="67"/>
        <v>0</v>
      </c>
    </row>
    <row r="47" spans="1:31" s="132" customFormat="1" ht="24.75" customHeight="1" x14ac:dyDescent="0.25">
      <c r="A47" s="66" t="s">
        <v>329</v>
      </c>
      <c r="B47" s="135" t="s">
        <v>27</v>
      </c>
      <c r="C47" s="135" t="s">
        <v>27</v>
      </c>
      <c r="D47" s="270">
        <f t="shared" si="0"/>
        <v>0</v>
      </c>
      <c r="E47" s="135" t="s">
        <v>27</v>
      </c>
      <c r="F47" s="135" t="s">
        <v>27</v>
      </c>
      <c r="G47" s="270">
        <f t="shared" si="1"/>
        <v>0</v>
      </c>
      <c r="H47" s="135" t="s">
        <v>27</v>
      </c>
      <c r="I47" s="135" t="s">
        <v>27</v>
      </c>
      <c r="J47" s="270">
        <f t="shared" si="2"/>
        <v>0</v>
      </c>
      <c r="K47" s="135" t="s">
        <v>27</v>
      </c>
      <c r="L47" s="135" t="s">
        <v>27</v>
      </c>
      <c r="M47" s="270">
        <f t="shared" si="3"/>
        <v>0</v>
      </c>
      <c r="N47" s="190"/>
      <c r="O47" s="190"/>
      <c r="P47" s="270">
        <f t="shared" si="4"/>
        <v>0</v>
      </c>
      <c r="Q47" s="190"/>
      <c r="R47" s="190"/>
      <c r="S47" s="270">
        <f t="shared" si="5"/>
        <v>0</v>
      </c>
      <c r="T47" s="190"/>
      <c r="U47" s="204"/>
      <c r="V47" s="270">
        <f t="shared" si="5"/>
        <v>0</v>
      </c>
      <c r="W47" s="190"/>
      <c r="X47" s="204"/>
      <c r="Y47" s="270">
        <f t="shared" si="6"/>
        <v>0</v>
      </c>
      <c r="Z47" s="305">
        <f>N47+T47</f>
        <v>0</v>
      </c>
      <c r="AA47" s="305">
        <f>O47+U47</f>
        <v>0</v>
      </c>
      <c r="AB47" s="265">
        <f t="shared" si="45"/>
        <v>0</v>
      </c>
      <c r="AC47" s="305">
        <f>Q47+W47</f>
        <v>0</v>
      </c>
      <c r="AD47" s="305">
        <f>R47+X47</f>
        <v>0</v>
      </c>
      <c r="AE47" s="265">
        <f t="shared" si="67"/>
        <v>0</v>
      </c>
    </row>
    <row r="48" spans="1:31" s="132" customFormat="1" ht="24.75" customHeight="1" x14ac:dyDescent="0.25">
      <c r="A48" s="54" t="s">
        <v>354</v>
      </c>
      <c r="B48" s="137" t="s">
        <v>27</v>
      </c>
      <c r="C48" s="137" t="s">
        <v>27</v>
      </c>
      <c r="D48" s="270">
        <f t="shared" si="0"/>
        <v>0</v>
      </c>
      <c r="E48" s="137" t="s">
        <v>27</v>
      </c>
      <c r="F48" s="137" t="s">
        <v>27</v>
      </c>
      <c r="G48" s="270">
        <f t="shared" si="1"/>
        <v>0</v>
      </c>
      <c r="H48" s="137" t="s">
        <v>27</v>
      </c>
      <c r="I48" s="137" t="s">
        <v>27</v>
      </c>
      <c r="J48" s="270">
        <f t="shared" si="2"/>
        <v>0</v>
      </c>
      <c r="K48" s="137" t="s">
        <v>27</v>
      </c>
      <c r="L48" s="137" t="s">
        <v>27</v>
      </c>
      <c r="M48" s="270">
        <f t="shared" si="3"/>
        <v>0</v>
      </c>
      <c r="N48" s="195">
        <f>SUM(N49:N51)</f>
        <v>0</v>
      </c>
      <c r="O48" s="195">
        <f t="shared" ref="O48:AE48" si="70">SUM(O49:O51)</f>
        <v>0</v>
      </c>
      <c r="P48" s="195">
        <f t="shared" si="70"/>
        <v>0</v>
      </c>
      <c r="Q48" s="195">
        <f t="shared" si="70"/>
        <v>0</v>
      </c>
      <c r="R48" s="195">
        <f t="shared" si="70"/>
        <v>0</v>
      </c>
      <c r="S48" s="195">
        <f t="shared" si="70"/>
        <v>0</v>
      </c>
      <c r="T48" s="195">
        <f t="shared" si="70"/>
        <v>0</v>
      </c>
      <c r="U48" s="195">
        <f t="shared" si="70"/>
        <v>0</v>
      </c>
      <c r="V48" s="195">
        <f t="shared" si="70"/>
        <v>0</v>
      </c>
      <c r="W48" s="195">
        <f t="shared" si="70"/>
        <v>0</v>
      </c>
      <c r="X48" s="195">
        <f t="shared" si="70"/>
        <v>0</v>
      </c>
      <c r="Y48" s="195">
        <f t="shared" si="70"/>
        <v>0</v>
      </c>
      <c r="Z48" s="195">
        <f t="shared" si="70"/>
        <v>0</v>
      </c>
      <c r="AA48" s="195">
        <f t="shared" si="70"/>
        <v>0</v>
      </c>
      <c r="AB48" s="195">
        <f t="shared" si="70"/>
        <v>0</v>
      </c>
      <c r="AC48" s="195">
        <f t="shared" si="70"/>
        <v>0</v>
      </c>
      <c r="AD48" s="195">
        <f t="shared" si="70"/>
        <v>0</v>
      </c>
      <c r="AE48" s="195">
        <f t="shared" si="70"/>
        <v>0</v>
      </c>
    </row>
    <row r="49" spans="1:31" s="132" customFormat="1" ht="24.75" customHeight="1" x14ac:dyDescent="0.25">
      <c r="A49" s="63" t="s">
        <v>32</v>
      </c>
      <c r="B49" s="137" t="s">
        <v>27</v>
      </c>
      <c r="C49" s="137" t="s">
        <v>27</v>
      </c>
      <c r="D49" s="270">
        <f t="shared" si="0"/>
        <v>0</v>
      </c>
      <c r="E49" s="137" t="s">
        <v>27</v>
      </c>
      <c r="F49" s="137" t="s">
        <v>27</v>
      </c>
      <c r="G49" s="270">
        <f t="shared" si="1"/>
        <v>0</v>
      </c>
      <c r="H49" s="137" t="s">
        <v>27</v>
      </c>
      <c r="I49" s="137" t="s">
        <v>27</v>
      </c>
      <c r="J49" s="270">
        <f t="shared" si="2"/>
        <v>0</v>
      </c>
      <c r="K49" s="137" t="s">
        <v>27</v>
      </c>
      <c r="L49" s="137" t="s">
        <v>27</v>
      </c>
      <c r="M49" s="270">
        <f t="shared" si="3"/>
        <v>0</v>
      </c>
      <c r="N49" s="138"/>
      <c r="O49" s="190"/>
      <c r="P49" s="270">
        <f t="shared" si="4"/>
        <v>0</v>
      </c>
      <c r="Q49" s="138"/>
      <c r="R49" s="190"/>
      <c r="S49" s="270">
        <f t="shared" si="5"/>
        <v>0</v>
      </c>
      <c r="T49" s="138"/>
      <c r="U49" s="204"/>
      <c r="V49" s="270">
        <f t="shared" si="5"/>
        <v>0</v>
      </c>
      <c r="W49" s="138"/>
      <c r="X49" s="204"/>
      <c r="Y49" s="270">
        <f t="shared" si="6"/>
        <v>0</v>
      </c>
      <c r="Z49" s="305">
        <f>N49+T49</f>
        <v>0</v>
      </c>
      <c r="AA49" s="305">
        <f>O49+U49</f>
        <v>0</v>
      </c>
      <c r="AB49" s="265">
        <f t="shared" si="45"/>
        <v>0</v>
      </c>
      <c r="AC49" s="305">
        <f>Q49+W49</f>
        <v>0</v>
      </c>
      <c r="AD49" s="305">
        <f>R49+X49</f>
        <v>0</v>
      </c>
      <c r="AE49" s="265">
        <f t="shared" ref="AE49:AE68" si="71">SUM(AC49:AD49)</f>
        <v>0</v>
      </c>
    </row>
    <row r="50" spans="1:31" s="132" customFormat="1" ht="24.75" customHeight="1" x14ac:dyDescent="0.25">
      <c r="A50" s="63" t="s">
        <v>28</v>
      </c>
      <c r="B50" s="137" t="s">
        <v>27</v>
      </c>
      <c r="C50" s="137" t="s">
        <v>27</v>
      </c>
      <c r="D50" s="270">
        <f t="shared" si="0"/>
        <v>0</v>
      </c>
      <c r="E50" s="137" t="s">
        <v>27</v>
      </c>
      <c r="F50" s="137" t="s">
        <v>27</v>
      </c>
      <c r="G50" s="270">
        <f t="shared" si="1"/>
        <v>0</v>
      </c>
      <c r="H50" s="137" t="s">
        <v>27</v>
      </c>
      <c r="I50" s="137" t="s">
        <v>27</v>
      </c>
      <c r="J50" s="270">
        <f t="shared" si="2"/>
        <v>0</v>
      </c>
      <c r="K50" s="137" t="s">
        <v>27</v>
      </c>
      <c r="L50" s="137" t="s">
        <v>27</v>
      </c>
      <c r="M50" s="270">
        <f t="shared" si="3"/>
        <v>0</v>
      </c>
      <c r="N50" s="138"/>
      <c r="O50" s="190"/>
      <c r="P50" s="270">
        <f t="shared" si="4"/>
        <v>0</v>
      </c>
      <c r="Q50" s="138"/>
      <c r="R50" s="190"/>
      <c r="S50" s="270">
        <f t="shared" si="5"/>
        <v>0</v>
      </c>
      <c r="T50" s="138"/>
      <c r="U50" s="204"/>
      <c r="V50" s="270">
        <f t="shared" si="5"/>
        <v>0</v>
      </c>
      <c r="W50" s="138"/>
      <c r="X50" s="204"/>
      <c r="Y50" s="270">
        <f t="shared" si="6"/>
        <v>0</v>
      </c>
      <c r="Z50" s="305">
        <f t="shared" ref="Z50:Z52" si="72">N50+T50</f>
        <v>0</v>
      </c>
      <c r="AA50" s="305">
        <f t="shared" ref="AA50:AA52" si="73">O50+U50</f>
        <v>0</v>
      </c>
      <c r="AB50" s="265">
        <f t="shared" si="45"/>
        <v>0</v>
      </c>
      <c r="AC50" s="305">
        <f t="shared" ref="AC50:AC52" si="74">Q50+W50</f>
        <v>0</v>
      </c>
      <c r="AD50" s="305">
        <f t="shared" ref="AD50:AD52" si="75">R50+X50</f>
        <v>0</v>
      </c>
      <c r="AE50" s="265">
        <f t="shared" si="71"/>
        <v>0</v>
      </c>
    </row>
    <row r="51" spans="1:31" s="132" customFormat="1" ht="24.75" customHeight="1" x14ac:dyDescent="0.25">
      <c r="A51" s="63" t="s">
        <v>29</v>
      </c>
      <c r="B51" s="137" t="s">
        <v>27</v>
      </c>
      <c r="C51" s="137" t="s">
        <v>27</v>
      </c>
      <c r="D51" s="270">
        <f t="shared" si="0"/>
        <v>0</v>
      </c>
      <c r="E51" s="137" t="s">
        <v>27</v>
      </c>
      <c r="F51" s="137" t="s">
        <v>27</v>
      </c>
      <c r="G51" s="270">
        <f t="shared" si="1"/>
        <v>0</v>
      </c>
      <c r="H51" s="137" t="s">
        <v>27</v>
      </c>
      <c r="I51" s="137" t="s">
        <v>27</v>
      </c>
      <c r="J51" s="270">
        <f t="shared" si="2"/>
        <v>0</v>
      </c>
      <c r="K51" s="137" t="s">
        <v>27</v>
      </c>
      <c r="L51" s="137" t="s">
        <v>27</v>
      </c>
      <c r="M51" s="270">
        <f t="shared" si="3"/>
        <v>0</v>
      </c>
      <c r="N51" s="138"/>
      <c r="O51" s="190"/>
      <c r="P51" s="270">
        <f t="shared" si="4"/>
        <v>0</v>
      </c>
      <c r="Q51" s="138"/>
      <c r="R51" s="190"/>
      <c r="S51" s="270">
        <f t="shared" si="5"/>
        <v>0</v>
      </c>
      <c r="T51" s="138"/>
      <c r="U51" s="204"/>
      <c r="V51" s="270">
        <f t="shared" si="5"/>
        <v>0</v>
      </c>
      <c r="W51" s="138"/>
      <c r="X51" s="204"/>
      <c r="Y51" s="270">
        <f t="shared" si="6"/>
        <v>0</v>
      </c>
      <c r="Z51" s="305">
        <f t="shared" si="72"/>
        <v>0</v>
      </c>
      <c r="AA51" s="305">
        <f t="shared" si="73"/>
        <v>0</v>
      </c>
      <c r="AB51" s="265">
        <f t="shared" si="45"/>
        <v>0</v>
      </c>
      <c r="AC51" s="305">
        <f t="shared" si="74"/>
        <v>0</v>
      </c>
      <c r="AD51" s="305">
        <f t="shared" si="75"/>
        <v>0</v>
      </c>
      <c r="AE51" s="265">
        <f t="shared" si="71"/>
        <v>0</v>
      </c>
    </row>
    <row r="52" spans="1:31" s="132" customFormat="1" ht="24.75" customHeight="1" x14ac:dyDescent="0.25">
      <c r="A52" s="54" t="s">
        <v>9</v>
      </c>
      <c r="B52" s="99" t="s">
        <v>27</v>
      </c>
      <c r="C52" s="99" t="s">
        <v>27</v>
      </c>
      <c r="D52" s="270">
        <f t="shared" si="0"/>
        <v>0</v>
      </c>
      <c r="E52" s="99" t="s">
        <v>27</v>
      </c>
      <c r="F52" s="99" t="s">
        <v>27</v>
      </c>
      <c r="G52" s="270">
        <f t="shared" si="1"/>
        <v>0</v>
      </c>
      <c r="H52" s="99" t="s">
        <v>27</v>
      </c>
      <c r="I52" s="99" t="s">
        <v>27</v>
      </c>
      <c r="J52" s="270">
        <f t="shared" si="2"/>
        <v>0</v>
      </c>
      <c r="K52" s="99" t="s">
        <v>27</v>
      </c>
      <c r="L52" s="99" t="s">
        <v>27</v>
      </c>
      <c r="M52" s="270">
        <f t="shared" si="3"/>
        <v>0</v>
      </c>
      <c r="N52" s="138"/>
      <c r="O52" s="190"/>
      <c r="P52" s="270">
        <f t="shared" si="4"/>
        <v>0</v>
      </c>
      <c r="Q52" s="138"/>
      <c r="R52" s="190"/>
      <c r="S52" s="270">
        <f t="shared" si="5"/>
        <v>0</v>
      </c>
      <c r="T52" s="138"/>
      <c r="U52" s="204"/>
      <c r="V52" s="270">
        <f t="shared" si="5"/>
        <v>0</v>
      </c>
      <c r="W52" s="138"/>
      <c r="X52" s="204"/>
      <c r="Y52" s="270">
        <f t="shared" si="6"/>
        <v>0</v>
      </c>
      <c r="Z52" s="305">
        <f t="shared" si="72"/>
        <v>0</v>
      </c>
      <c r="AA52" s="305">
        <f t="shared" si="73"/>
        <v>0</v>
      </c>
      <c r="AB52" s="265">
        <f t="shared" si="45"/>
        <v>0</v>
      </c>
      <c r="AC52" s="305">
        <f t="shared" si="74"/>
        <v>0</v>
      </c>
      <c r="AD52" s="305">
        <f t="shared" si="75"/>
        <v>0</v>
      </c>
      <c r="AE52" s="265">
        <f t="shared" si="71"/>
        <v>0</v>
      </c>
    </row>
    <row r="53" spans="1:31" s="132" customFormat="1" ht="29.25" customHeight="1" x14ac:dyDescent="0.25">
      <c r="A53" s="66" t="s">
        <v>355</v>
      </c>
      <c r="B53" s="138"/>
      <c r="C53" s="190"/>
      <c r="D53" s="270">
        <f t="shared" si="0"/>
        <v>0</v>
      </c>
      <c r="E53" s="190"/>
      <c r="F53" s="190"/>
      <c r="G53" s="270">
        <f t="shared" si="1"/>
        <v>0</v>
      </c>
      <c r="H53" s="138"/>
      <c r="I53" s="190"/>
      <c r="J53" s="270">
        <f t="shared" si="2"/>
        <v>0</v>
      </c>
      <c r="K53" s="138"/>
      <c r="L53" s="190"/>
      <c r="M53" s="270">
        <f t="shared" si="3"/>
        <v>0</v>
      </c>
      <c r="N53" s="138"/>
      <c r="O53" s="190"/>
      <c r="P53" s="270">
        <f t="shared" si="4"/>
        <v>0</v>
      </c>
      <c r="Q53" s="138"/>
      <c r="R53" s="190"/>
      <c r="S53" s="270">
        <f t="shared" si="5"/>
        <v>0</v>
      </c>
      <c r="T53" s="138"/>
      <c r="U53" s="204"/>
      <c r="V53" s="270">
        <f t="shared" si="5"/>
        <v>0</v>
      </c>
      <c r="W53" s="138"/>
      <c r="X53" s="204"/>
      <c r="Y53" s="270">
        <f t="shared" si="6"/>
        <v>0</v>
      </c>
      <c r="Z53" s="305">
        <f>B53+H53+N53+T53</f>
        <v>0</v>
      </c>
      <c r="AA53" s="305">
        <f>C53+I53+O53+U53</f>
        <v>0</v>
      </c>
      <c r="AB53" s="265">
        <f t="shared" si="45"/>
        <v>0</v>
      </c>
      <c r="AC53" s="305">
        <f>E53+K53+Q53+W53</f>
        <v>0</v>
      </c>
      <c r="AD53" s="305">
        <f>F53+L53+R53+X53</f>
        <v>0</v>
      </c>
      <c r="AE53" s="265">
        <f t="shared" si="71"/>
        <v>0</v>
      </c>
    </row>
    <row r="54" spans="1:31" s="132" customFormat="1" ht="29.25" customHeight="1" x14ac:dyDescent="0.25">
      <c r="A54" s="66" t="s">
        <v>356</v>
      </c>
      <c r="B54" s="99" t="s">
        <v>27</v>
      </c>
      <c r="C54" s="99" t="s">
        <v>27</v>
      </c>
      <c r="D54" s="270">
        <f t="shared" si="0"/>
        <v>0</v>
      </c>
      <c r="E54" s="99" t="s">
        <v>27</v>
      </c>
      <c r="F54" s="99" t="s">
        <v>27</v>
      </c>
      <c r="G54" s="270">
        <f t="shared" si="1"/>
        <v>0</v>
      </c>
      <c r="H54" s="99" t="s">
        <v>27</v>
      </c>
      <c r="I54" s="99" t="s">
        <v>27</v>
      </c>
      <c r="J54" s="270">
        <f t="shared" si="2"/>
        <v>0</v>
      </c>
      <c r="K54" s="99" t="s">
        <v>27</v>
      </c>
      <c r="L54" s="99" t="s">
        <v>27</v>
      </c>
      <c r="M54" s="270">
        <f t="shared" si="3"/>
        <v>0</v>
      </c>
      <c r="N54" s="138"/>
      <c r="O54" s="190"/>
      <c r="P54" s="270">
        <f t="shared" si="4"/>
        <v>0</v>
      </c>
      <c r="Q54" s="138"/>
      <c r="R54" s="190"/>
      <c r="S54" s="270">
        <f t="shared" si="5"/>
        <v>0</v>
      </c>
      <c r="T54" s="138"/>
      <c r="U54" s="204"/>
      <c r="V54" s="270">
        <f t="shared" si="5"/>
        <v>0</v>
      </c>
      <c r="W54" s="138"/>
      <c r="X54" s="204"/>
      <c r="Y54" s="270">
        <f t="shared" si="6"/>
        <v>0</v>
      </c>
      <c r="Z54" s="305">
        <f>N54+T54</f>
        <v>0</v>
      </c>
      <c r="AA54" s="305">
        <f>O54+U54</f>
        <v>0</v>
      </c>
      <c r="AB54" s="265">
        <f t="shared" si="45"/>
        <v>0</v>
      </c>
      <c r="AC54" s="305">
        <f>Q54+W54</f>
        <v>0</v>
      </c>
      <c r="AD54" s="305">
        <f>R54+X54</f>
        <v>0</v>
      </c>
      <c r="AE54" s="265">
        <f t="shared" si="71"/>
        <v>0</v>
      </c>
    </row>
    <row r="55" spans="1:31" s="132" customFormat="1" ht="29.25" customHeight="1" x14ac:dyDescent="0.25">
      <c r="A55" s="237" t="s">
        <v>367</v>
      </c>
      <c r="B55" s="99" t="s">
        <v>27</v>
      </c>
      <c r="C55" s="99" t="s">
        <v>27</v>
      </c>
      <c r="D55" s="270">
        <f t="shared" si="0"/>
        <v>0</v>
      </c>
      <c r="E55" s="99" t="s">
        <v>27</v>
      </c>
      <c r="F55" s="99" t="s">
        <v>27</v>
      </c>
      <c r="G55" s="270">
        <f t="shared" ref="G55" si="76">SUM(E55:F55)</f>
        <v>0</v>
      </c>
      <c r="H55" s="99" t="s">
        <v>27</v>
      </c>
      <c r="I55" s="99" t="s">
        <v>27</v>
      </c>
      <c r="J55" s="270">
        <f t="shared" ref="J55" si="77">SUM(H55:I55)</f>
        <v>0</v>
      </c>
      <c r="K55" s="99" t="s">
        <v>27</v>
      </c>
      <c r="L55" s="99" t="s">
        <v>27</v>
      </c>
      <c r="M55" s="270">
        <f t="shared" si="3"/>
        <v>0</v>
      </c>
      <c r="N55" s="204"/>
      <c r="O55" s="204"/>
      <c r="P55" s="270"/>
      <c r="Q55" s="204"/>
      <c r="R55" s="204"/>
      <c r="S55" s="270"/>
      <c r="T55" s="204"/>
      <c r="U55" s="204"/>
      <c r="V55" s="270"/>
      <c r="W55" s="204"/>
      <c r="X55" s="204"/>
      <c r="Y55" s="270"/>
      <c r="Z55" s="305">
        <f>N55+T55</f>
        <v>0</v>
      </c>
      <c r="AA55" s="305">
        <f>O55+U55</f>
        <v>0</v>
      </c>
      <c r="AB55" s="265">
        <f t="shared" ref="AB55" si="78">SUM(Z55:AA55)</f>
        <v>0</v>
      </c>
      <c r="AC55" s="305">
        <f>Q55+W55</f>
        <v>0</v>
      </c>
      <c r="AD55" s="305">
        <f>R55+X55</f>
        <v>0</v>
      </c>
      <c r="AE55" s="265">
        <f t="shared" ref="AE55" si="79">SUM(AC55:AD55)</f>
        <v>0</v>
      </c>
    </row>
    <row r="56" spans="1:31" s="132" customFormat="1" ht="24.75" customHeight="1" x14ac:dyDescent="0.25">
      <c r="A56" s="54" t="s">
        <v>228</v>
      </c>
      <c r="B56" s="138"/>
      <c r="C56" s="190"/>
      <c r="D56" s="270">
        <f t="shared" si="0"/>
        <v>0</v>
      </c>
      <c r="E56" s="190"/>
      <c r="F56" s="190"/>
      <c r="G56" s="270">
        <f t="shared" si="1"/>
        <v>0</v>
      </c>
      <c r="H56" s="138"/>
      <c r="I56" s="190"/>
      <c r="J56" s="270">
        <f t="shared" si="2"/>
        <v>0</v>
      </c>
      <c r="K56" s="138"/>
      <c r="L56" s="190"/>
      <c r="M56" s="270">
        <f t="shared" si="3"/>
        <v>0</v>
      </c>
      <c r="N56" s="138"/>
      <c r="O56" s="190"/>
      <c r="P56" s="270">
        <f t="shared" si="4"/>
        <v>0</v>
      </c>
      <c r="Q56" s="138"/>
      <c r="R56" s="190"/>
      <c r="S56" s="270">
        <f t="shared" si="5"/>
        <v>0</v>
      </c>
      <c r="T56" s="138"/>
      <c r="U56" s="204"/>
      <c r="V56" s="270">
        <f t="shared" si="5"/>
        <v>0</v>
      </c>
      <c r="W56" s="138"/>
      <c r="X56" s="204"/>
      <c r="Y56" s="270">
        <f t="shared" si="6"/>
        <v>0</v>
      </c>
      <c r="Z56" s="305">
        <f>B56+H56+N56+T56</f>
        <v>0</v>
      </c>
      <c r="AA56" s="305">
        <f>C56+I56+O56+U56</f>
        <v>0</v>
      </c>
      <c r="AB56" s="265">
        <f t="shared" si="45"/>
        <v>0</v>
      </c>
      <c r="AC56" s="305">
        <f>E56+K56+Q56+W56</f>
        <v>0</v>
      </c>
      <c r="AD56" s="305">
        <f>F56+L56+R56+X56</f>
        <v>0</v>
      </c>
      <c r="AE56" s="265">
        <f t="shared" si="71"/>
        <v>0</v>
      </c>
    </row>
    <row r="57" spans="1:31" s="132" customFormat="1" ht="33" customHeight="1" x14ac:dyDescent="0.25">
      <c r="A57" s="158" t="s">
        <v>361</v>
      </c>
      <c r="B57" s="138"/>
      <c r="C57" s="190"/>
      <c r="D57" s="270">
        <f t="shared" si="0"/>
        <v>0</v>
      </c>
      <c r="E57" s="190"/>
      <c r="F57" s="190"/>
      <c r="G57" s="270">
        <f t="shared" si="1"/>
        <v>0</v>
      </c>
      <c r="H57" s="138"/>
      <c r="I57" s="190"/>
      <c r="J57" s="270">
        <f t="shared" si="2"/>
        <v>0</v>
      </c>
      <c r="K57" s="138"/>
      <c r="L57" s="190"/>
      <c r="M57" s="270">
        <f t="shared" si="3"/>
        <v>0</v>
      </c>
      <c r="N57" s="138"/>
      <c r="O57" s="190"/>
      <c r="P57" s="270">
        <f t="shared" si="4"/>
        <v>0</v>
      </c>
      <c r="Q57" s="138"/>
      <c r="R57" s="190"/>
      <c r="S57" s="270">
        <f t="shared" si="5"/>
        <v>0</v>
      </c>
      <c r="T57" s="138"/>
      <c r="U57" s="204"/>
      <c r="V57" s="270">
        <f t="shared" si="5"/>
        <v>0</v>
      </c>
      <c r="W57" s="138"/>
      <c r="X57" s="204"/>
      <c r="Y57" s="270">
        <f t="shared" si="6"/>
        <v>0</v>
      </c>
      <c r="Z57" s="305">
        <f t="shared" ref="Z57:Z68" si="80">B57+H57+N57+T57</f>
        <v>0</v>
      </c>
      <c r="AA57" s="305">
        <f t="shared" ref="AA57:AA68" si="81">C57+I57+O57+U57</f>
        <v>0</v>
      </c>
      <c r="AB57" s="265">
        <f t="shared" si="45"/>
        <v>0</v>
      </c>
      <c r="AC57" s="305">
        <f t="shared" ref="AC57:AC68" si="82">E57+K57+Q57+W57</f>
        <v>0</v>
      </c>
      <c r="AD57" s="305">
        <f t="shared" ref="AD57:AD68" si="83">F57+L57+R57+X57</f>
        <v>0</v>
      </c>
      <c r="AE57" s="265">
        <f t="shared" si="71"/>
        <v>0</v>
      </c>
    </row>
    <row r="58" spans="1:31" s="132" customFormat="1" ht="33" customHeight="1" x14ac:dyDescent="0.25">
      <c r="A58" s="158" t="s">
        <v>360</v>
      </c>
      <c r="B58" s="138"/>
      <c r="C58" s="190"/>
      <c r="D58" s="270">
        <f t="shared" si="0"/>
        <v>0</v>
      </c>
      <c r="E58" s="190"/>
      <c r="F58" s="190"/>
      <c r="G58" s="270">
        <f t="shared" si="1"/>
        <v>0</v>
      </c>
      <c r="H58" s="138"/>
      <c r="I58" s="190"/>
      <c r="J58" s="270">
        <f t="shared" si="2"/>
        <v>0</v>
      </c>
      <c r="K58" s="138"/>
      <c r="L58" s="190"/>
      <c r="M58" s="270">
        <f t="shared" si="3"/>
        <v>0</v>
      </c>
      <c r="N58" s="138"/>
      <c r="O58" s="190"/>
      <c r="P58" s="270">
        <f t="shared" si="4"/>
        <v>0</v>
      </c>
      <c r="Q58" s="138"/>
      <c r="R58" s="190"/>
      <c r="S58" s="270">
        <f t="shared" si="5"/>
        <v>0</v>
      </c>
      <c r="T58" s="138"/>
      <c r="U58" s="204"/>
      <c r="V58" s="270">
        <f t="shared" si="5"/>
        <v>0</v>
      </c>
      <c r="W58" s="138"/>
      <c r="X58" s="204"/>
      <c r="Y58" s="270">
        <f t="shared" si="6"/>
        <v>0</v>
      </c>
      <c r="Z58" s="305">
        <f t="shared" si="80"/>
        <v>0</v>
      </c>
      <c r="AA58" s="305">
        <f t="shared" si="81"/>
        <v>0</v>
      </c>
      <c r="AB58" s="265">
        <f t="shared" si="45"/>
        <v>0</v>
      </c>
      <c r="AC58" s="305">
        <f t="shared" si="82"/>
        <v>0</v>
      </c>
      <c r="AD58" s="305">
        <f t="shared" si="83"/>
        <v>0</v>
      </c>
      <c r="AE58" s="265">
        <f t="shared" si="71"/>
        <v>0</v>
      </c>
    </row>
    <row r="59" spans="1:31" s="132" customFormat="1" ht="33" customHeight="1" x14ac:dyDescent="0.25">
      <c r="A59" s="158" t="s">
        <v>359</v>
      </c>
      <c r="B59" s="138"/>
      <c r="C59" s="190"/>
      <c r="D59" s="270">
        <f t="shared" si="0"/>
        <v>0</v>
      </c>
      <c r="E59" s="190"/>
      <c r="F59" s="190"/>
      <c r="G59" s="270">
        <f t="shared" si="1"/>
        <v>0</v>
      </c>
      <c r="H59" s="138"/>
      <c r="I59" s="190"/>
      <c r="J59" s="270">
        <f t="shared" si="2"/>
        <v>0</v>
      </c>
      <c r="K59" s="138"/>
      <c r="L59" s="190"/>
      <c r="M59" s="270">
        <f t="shared" si="3"/>
        <v>0</v>
      </c>
      <c r="N59" s="138"/>
      <c r="O59" s="190"/>
      <c r="P59" s="270">
        <f t="shared" si="4"/>
        <v>0</v>
      </c>
      <c r="Q59" s="138"/>
      <c r="R59" s="190"/>
      <c r="S59" s="270">
        <f t="shared" si="5"/>
        <v>0</v>
      </c>
      <c r="T59" s="138"/>
      <c r="U59" s="204"/>
      <c r="V59" s="270">
        <f t="shared" si="5"/>
        <v>0</v>
      </c>
      <c r="W59" s="138"/>
      <c r="X59" s="204"/>
      <c r="Y59" s="270">
        <f t="shared" si="6"/>
        <v>0</v>
      </c>
      <c r="Z59" s="305">
        <f t="shared" si="80"/>
        <v>0</v>
      </c>
      <c r="AA59" s="305">
        <f t="shared" si="81"/>
        <v>0</v>
      </c>
      <c r="AB59" s="265">
        <f t="shared" si="45"/>
        <v>0</v>
      </c>
      <c r="AC59" s="305">
        <f t="shared" si="82"/>
        <v>0</v>
      </c>
      <c r="AD59" s="305">
        <f t="shared" si="83"/>
        <v>0</v>
      </c>
      <c r="AE59" s="265">
        <f t="shared" si="71"/>
        <v>0</v>
      </c>
    </row>
    <row r="60" spans="1:31" s="132" customFormat="1" ht="43.5" customHeight="1" x14ac:dyDescent="0.25">
      <c r="A60" s="160" t="s">
        <v>358</v>
      </c>
      <c r="B60" s="138"/>
      <c r="C60" s="190"/>
      <c r="D60" s="270">
        <f t="shared" si="0"/>
        <v>0</v>
      </c>
      <c r="E60" s="190"/>
      <c r="F60" s="190"/>
      <c r="G60" s="270">
        <f t="shared" si="1"/>
        <v>0</v>
      </c>
      <c r="H60" s="138"/>
      <c r="I60" s="190"/>
      <c r="J60" s="270">
        <f t="shared" si="2"/>
        <v>0</v>
      </c>
      <c r="K60" s="138"/>
      <c r="L60" s="190"/>
      <c r="M60" s="270">
        <f t="shared" si="3"/>
        <v>0</v>
      </c>
      <c r="N60" s="138"/>
      <c r="O60" s="190"/>
      <c r="P60" s="270">
        <f t="shared" si="4"/>
        <v>0</v>
      </c>
      <c r="Q60" s="138"/>
      <c r="R60" s="190"/>
      <c r="S60" s="270">
        <f t="shared" si="5"/>
        <v>0</v>
      </c>
      <c r="T60" s="138"/>
      <c r="U60" s="204"/>
      <c r="V60" s="270">
        <f t="shared" si="5"/>
        <v>0</v>
      </c>
      <c r="W60" s="138"/>
      <c r="X60" s="204"/>
      <c r="Y60" s="270">
        <f t="shared" si="6"/>
        <v>0</v>
      </c>
      <c r="Z60" s="305">
        <f t="shared" si="80"/>
        <v>0</v>
      </c>
      <c r="AA60" s="305">
        <f t="shared" si="81"/>
        <v>0</v>
      </c>
      <c r="AB60" s="265">
        <f t="shared" si="45"/>
        <v>0</v>
      </c>
      <c r="AC60" s="305">
        <f t="shared" si="82"/>
        <v>0</v>
      </c>
      <c r="AD60" s="305">
        <f t="shared" si="83"/>
        <v>0</v>
      </c>
      <c r="AE60" s="265">
        <f t="shared" si="71"/>
        <v>0</v>
      </c>
    </row>
    <row r="61" spans="1:31" s="132" customFormat="1" ht="30.75" customHeight="1" x14ac:dyDescent="0.25">
      <c r="A61" s="158" t="s">
        <v>268</v>
      </c>
      <c r="B61" s="138"/>
      <c r="C61" s="190"/>
      <c r="D61" s="270">
        <f t="shared" si="0"/>
        <v>0</v>
      </c>
      <c r="E61" s="190"/>
      <c r="F61" s="190"/>
      <c r="G61" s="270">
        <f t="shared" si="1"/>
        <v>0</v>
      </c>
      <c r="H61" s="138"/>
      <c r="I61" s="190"/>
      <c r="J61" s="270">
        <f t="shared" si="2"/>
        <v>0</v>
      </c>
      <c r="K61" s="138"/>
      <c r="L61" s="190"/>
      <c r="M61" s="270">
        <f t="shared" si="3"/>
        <v>0</v>
      </c>
      <c r="N61" s="138"/>
      <c r="O61" s="190"/>
      <c r="P61" s="270">
        <f t="shared" si="4"/>
        <v>0</v>
      </c>
      <c r="Q61" s="138"/>
      <c r="R61" s="190"/>
      <c r="S61" s="270">
        <f t="shared" si="5"/>
        <v>0</v>
      </c>
      <c r="T61" s="138"/>
      <c r="U61" s="204"/>
      <c r="V61" s="270">
        <f t="shared" si="5"/>
        <v>0</v>
      </c>
      <c r="W61" s="138"/>
      <c r="X61" s="204"/>
      <c r="Y61" s="270">
        <f t="shared" si="6"/>
        <v>0</v>
      </c>
      <c r="Z61" s="305">
        <f t="shared" si="80"/>
        <v>0</v>
      </c>
      <c r="AA61" s="305">
        <f t="shared" si="81"/>
        <v>0</v>
      </c>
      <c r="AB61" s="265">
        <f t="shared" si="45"/>
        <v>0</v>
      </c>
      <c r="AC61" s="305">
        <f t="shared" si="82"/>
        <v>0</v>
      </c>
      <c r="AD61" s="305">
        <f t="shared" si="83"/>
        <v>0</v>
      </c>
      <c r="AE61" s="265">
        <f t="shared" si="71"/>
        <v>0</v>
      </c>
    </row>
    <row r="62" spans="1:31" s="239" customFormat="1" ht="24.75" customHeight="1" x14ac:dyDescent="0.25">
      <c r="A62" s="54" t="s">
        <v>298</v>
      </c>
      <c r="B62" s="195">
        <f>SUM(B63:B69)</f>
        <v>0</v>
      </c>
      <c r="C62" s="195">
        <f t="shared" ref="C62" si="84">SUM(C63:C69)</f>
        <v>0</v>
      </c>
      <c r="D62" s="195">
        <f>SUM(B62:C62)</f>
        <v>0</v>
      </c>
      <c r="E62" s="195">
        <f t="shared" ref="E62" si="85">SUM(E63:E69)</f>
        <v>0</v>
      </c>
      <c r="F62" s="195">
        <f t="shared" ref="F62" si="86">SUM(F63:F69)</f>
        <v>0</v>
      </c>
      <c r="G62" s="195">
        <f t="shared" si="1"/>
        <v>0</v>
      </c>
      <c r="H62" s="195">
        <f t="shared" ref="H62" si="87">SUM(H63:H69)</f>
        <v>0</v>
      </c>
      <c r="I62" s="195">
        <f t="shared" ref="I62" si="88">SUM(I63:I69)</f>
        <v>0</v>
      </c>
      <c r="J62" s="195">
        <f t="shared" si="2"/>
        <v>0</v>
      </c>
      <c r="K62" s="195">
        <f t="shared" ref="K62" si="89">SUM(K63:K69)</f>
        <v>0</v>
      </c>
      <c r="L62" s="195">
        <f t="shared" ref="L62" si="90">SUM(L63:L69)</f>
        <v>0</v>
      </c>
      <c r="M62" s="195">
        <f t="shared" si="3"/>
        <v>0</v>
      </c>
      <c r="N62" s="195">
        <f t="shared" ref="N62" si="91">SUM(N63:N69)</f>
        <v>0</v>
      </c>
      <c r="O62" s="195">
        <f t="shared" ref="O62" si="92">SUM(O63:O69)</f>
        <v>0</v>
      </c>
      <c r="P62" s="195">
        <f t="shared" si="4"/>
        <v>0</v>
      </c>
      <c r="Q62" s="195">
        <f t="shared" ref="Q62" si="93">SUM(Q63:Q69)</f>
        <v>0</v>
      </c>
      <c r="R62" s="195">
        <f t="shared" ref="R62" si="94">SUM(R63:R69)</f>
        <v>0</v>
      </c>
      <c r="S62" s="195">
        <f t="shared" si="5"/>
        <v>0</v>
      </c>
      <c r="T62" s="195">
        <f t="shared" ref="T62" si="95">SUM(T63:T69)</f>
        <v>0</v>
      </c>
      <c r="U62" s="195">
        <f t="shared" ref="U62" si="96">SUM(U63:U69)</f>
        <v>0</v>
      </c>
      <c r="V62" s="195">
        <f t="shared" si="5"/>
        <v>0</v>
      </c>
      <c r="W62" s="195">
        <f t="shared" ref="W62" si="97">SUM(W63:W69)</f>
        <v>0</v>
      </c>
      <c r="X62" s="195">
        <f t="shared" ref="X62" si="98">SUM(X63:X69)</f>
        <v>0</v>
      </c>
      <c r="Y62" s="195">
        <f t="shared" si="6"/>
        <v>0</v>
      </c>
      <c r="Z62" s="195">
        <f t="shared" ref="Z62" si="99">SUM(Z63:Z69)</f>
        <v>0</v>
      </c>
      <c r="AA62" s="195">
        <f t="shared" ref="AA62" si="100">SUM(AA63:AA69)</f>
        <v>0</v>
      </c>
      <c r="AB62" s="195">
        <f t="shared" si="45"/>
        <v>0</v>
      </c>
      <c r="AC62" s="195">
        <f t="shared" ref="AC62" si="101">SUM(AC63:AC69)</f>
        <v>0</v>
      </c>
      <c r="AD62" s="195">
        <f t="shared" ref="AD62" si="102">SUM(AD63:AD69)</f>
        <v>0</v>
      </c>
      <c r="AE62" s="195">
        <f t="shared" si="71"/>
        <v>0</v>
      </c>
    </row>
    <row r="63" spans="1:31" s="132" customFormat="1" ht="24.75" customHeight="1" x14ac:dyDescent="0.25">
      <c r="A63" s="285" t="s">
        <v>372</v>
      </c>
      <c r="B63" s="204"/>
      <c r="C63" s="204"/>
      <c r="D63" s="270">
        <f t="shared" si="0"/>
        <v>0</v>
      </c>
      <c r="E63" s="204"/>
      <c r="F63" s="204"/>
      <c r="G63" s="270">
        <f t="shared" ref="G63" si="103">SUM(E63:F63)</f>
        <v>0</v>
      </c>
      <c r="H63" s="204"/>
      <c r="I63" s="204"/>
      <c r="J63" s="270">
        <f t="shared" ref="J63" si="104">SUM(H63:I63)</f>
        <v>0</v>
      </c>
      <c r="K63" s="204"/>
      <c r="L63" s="204"/>
      <c r="M63" s="270">
        <f t="shared" ref="M63" si="105">SUM(K63:L63)</f>
        <v>0</v>
      </c>
      <c r="N63" s="204"/>
      <c r="O63" s="204"/>
      <c r="P63" s="270">
        <f t="shared" ref="P63" si="106">SUM(N63:O63)</f>
        <v>0</v>
      </c>
      <c r="Q63" s="204"/>
      <c r="R63" s="204"/>
      <c r="S63" s="270">
        <f t="shared" ref="S63" si="107">SUM(Q63:R63)</f>
        <v>0</v>
      </c>
      <c r="T63" s="204"/>
      <c r="U63" s="204"/>
      <c r="V63" s="270">
        <f t="shared" ref="V63" si="108">SUM(T63:U63)</f>
        <v>0</v>
      </c>
      <c r="W63" s="204"/>
      <c r="X63" s="204"/>
      <c r="Y63" s="270">
        <f t="shared" ref="Y63" si="109">SUM(W63:X63)</f>
        <v>0</v>
      </c>
      <c r="Z63" s="305">
        <f t="shared" ref="Z63" si="110">B63+H63+N63+T63</f>
        <v>0</v>
      </c>
      <c r="AA63" s="305">
        <f t="shared" ref="AA63" si="111">C63+I63+O63+U63</f>
        <v>0</v>
      </c>
      <c r="AB63" s="265">
        <f t="shared" ref="AB63:AB64" si="112">SUM(Z63:AA63)</f>
        <v>0</v>
      </c>
      <c r="AC63" s="305">
        <f t="shared" ref="AC63" si="113">E63+K63+Q63+W63</f>
        <v>0</v>
      </c>
      <c r="AD63" s="305">
        <f t="shared" ref="AD63" si="114">F63+L63+R63+X63</f>
        <v>0</v>
      </c>
      <c r="AE63" s="265">
        <f t="shared" ref="AE63:AE64" si="115">SUM(AC63:AD63)</f>
        <v>0</v>
      </c>
    </row>
    <row r="64" spans="1:31" s="132" customFormat="1" ht="31.5" customHeight="1" x14ac:dyDescent="0.25">
      <c r="A64" s="63" t="s">
        <v>373</v>
      </c>
      <c r="B64" s="138" t="s">
        <v>27</v>
      </c>
      <c r="C64" s="190" t="s">
        <v>27</v>
      </c>
      <c r="D64" s="270" t="s">
        <v>27</v>
      </c>
      <c r="E64" s="204"/>
      <c r="F64" s="204"/>
      <c r="G64" s="270">
        <f t="shared" ref="G64" si="116">SUM(E64:F64)</f>
        <v>0</v>
      </c>
      <c r="H64" s="138" t="s">
        <v>27</v>
      </c>
      <c r="I64" s="190" t="s">
        <v>27</v>
      </c>
      <c r="J64" s="270" t="s">
        <v>27</v>
      </c>
      <c r="K64" s="138" t="s">
        <v>27</v>
      </c>
      <c r="L64" s="190" t="s">
        <v>27</v>
      </c>
      <c r="M64" s="270" t="s">
        <v>27</v>
      </c>
      <c r="N64" s="138"/>
      <c r="O64" s="190"/>
      <c r="P64" s="270">
        <f t="shared" si="4"/>
        <v>0</v>
      </c>
      <c r="Q64" s="138"/>
      <c r="R64" s="190"/>
      <c r="S64" s="270">
        <f t="shared" si="5"/>
        <v>0</v>
      </c>
      <c r="T64" s="138"/>
      <c r="U64" s="204"/>
      <c r="V64" s="270">
        <f t="shared" si="5"/>
        <v>0</v>
      </c>
      <c r="W64" s="138"/>
      <c r="X64" s="204"/>
      <c r="Y64" s="270">
        <f t="shared" si="6"/>
        <v>0</v>
      </c>
      <c r="Z64" s="305">
        <f>N64+T64</f>
        <v>0</v>
      </c>
      <c r="AA64" s="305">
        <f>O64+U64</f>
        <v>0</v>
      </c>
      <c r="AB64" s="265">
        <f t="shared" si="112"/>
        <v>0</v>
      </c>
      <c r="AC64" s="305">
        <f>Q64+W64</f>
        <v>0</v>
      </c>
      <c r="AD64" s="305">
        <f>R64+X64</f>
        <v>0</v>
      </c>
      <c r="AE64" s="265">
        <f t="shared" si="115"/>
        <v>0</v>
      </c>
    </row>
    <row r="65" spans="1:31" s="132" customFormat="1" ht="34.5" customHeight="1" x14ac:dyDescent="0.25">
      <c r="A65" s="166" t="s">
        <v>369</v>
      </c>
      <c r="B65" s="138"/>
      <c r="C65" s="190"/>
      <c r="D65" s="270">
        <f t="shared" si="0"/>
        <v>0</v>
      </c>
      <c r="E65" s="190"/>
      <c r="F65" s="190"/>
      <c r="G65" s="270">
        <f t="shared" si="1"/>
        <v>0</v>
      </c>
      <c r="H65" s="138"/>
      <c r="I65" s="190"/>
      <c r="J65" s="270">
        <f t="shared" si="2"/>
        <v>0</v>
      </c>
      <c r="K65" s="138"/>
      <c r="L65" s="190"/>
      <c r="M65" s="270">
        <f t="shared" si="3"/>
        <v>0</v>
      </c>
      <c r="N65" s="138"/>
      <c r="O65" s="190"/>
      <c r="P65" s="270">
        <f t="shared" si="4"/>
        <v>0</v>
      </c>
      <c r="Q65" s="138"/>
      <c r="R65" s="190"/>
      <c r="S65" s="270">
        <f t="shared" si="5"/>
        <v>0</v>
      </c>
      <c r="T65" s="138"/>
      <c r="U65" s="204"/>
      <c r="V65" s="270">
        <f t="shared" si="5"/>
        <v>0</v>
      </c>
      <c r="W65" s="138"/>
      <c r="X65" s="204"/>
      <c r="Y65" s="270">
        <f t="shared" si="6"/>
        <v>0</v>
      </c>
      <c r="Z65" s="305">
        <f t="shared" si="80"/>
        <v>0</v>
      </c>
      <c r="AA65" s="305">
        <f t="shared" si="81"/>
        <v>0</v>
      </c>
      <c r="AB65" s="265">
        <f t="shared" si="45"/>
        <v>0</v>
      </c>
      <c r="AC65" s="305">
        <f t="shared" si="82"/>
        <v>0</v>
      </c>
      <c r="AD65" s="305">
        <f t="shared" si="83"/>
        <v>0</v>
      </c>
      <c r="AE65" s="265">
        <f t="shared" si="71"/>
        <v>0</v>
      </c>
    </row>
    <row r="66" spans="1:31" s="132" customFormat="1" ht="24.75" customHeight="1" x14ac:dyDescent="0.25">
      <c r="A66" s="166" t="s">
        <v>370</v>
      </c>
      <c r="B66" s="137"/>
      <c r="C66" s="137"/>
      <c r="D66" s="270">
        <f t="shared" si="0"/>
        <v>0</v>
      </c>
      <c r="E66" s="137"/>
      <c r="F66" s="137"/>
      <c r="G66" s="270">
        <f t="shared" si="1"/>
        <v>0</v>
      </c>
      <c r="H66" s="137"/>
      <c r="I66" s="137"/>
      <c r="J66" s="270">
        <f t="shared" si="2"/>
        <v>0</v>
      </c>
      <c r="K66" s="137"/>
      <c r="L66" s="137"/>
      <c r="M66" s="270">
        <f t="shared" si="3"/>
        <v>0</v>
      </c>
      <c r="N66" s="138"/>
      <c r="O66" s="190"/>
      <c r="P66" s="270">
        <f t="shared" si="4"/>
        <v>0</v>
      </c>
      <c r="Q66" s="138"/>
      <c r="R66" s="190"/>
      <c r="S66" s="270">
        <f t="shared" si="5"/>
        <v>0</v>
      </c>
      <c r="T66" s="138"/>
      <c r="U66" s="204"/>
      <c r="V66" s="270">
        <f t="shared" si="5"/>
        <v>0</v>
      </c>
      <c r="W66" s="138"/>
      <c r="X66" s="204"/>
      <c r="Y66" s="270">
        <f t="shared" si="6"/>
        <v>0</v>
      </c>
      <c r="Z66" s="305">
        <f t="shared" si="80"/>
        <v>0</v>
      </c>
      <c r="AA66" s="305">
        <f t="shared" si="81"/>
        <v>0</v>
      </c>
      <c r="AB66" s="265">
        <f t="shared" si="45"/>
        <v>0</v>
      </c>
      <c r="AC66" s="305">
        <f t="shared" si="82"/>
        <v>0</v>
      </c>
      <c r="AD66" s="305">
        <f t="shared" si="83"/>
        <v>0</v>
      </c>
      <c r="AE66" s="265">
        <f t="shared" si="71"/>
        <v>0</v>
      </c>
    </row>
    <row r="67" spans="1:31" s="132" customFormat="1" ht="33" customHeight="1" x14ac:dyDescent="0.25">
      <c r="A67" s="63" t="s">
        <v>368</v>
      </c>
      <c r="B67" s="190"/>
      <c r="C67" s="190"/>
      <c r="D67" s="270">
        <f t="shared" si="0"/>
        <v>0</v>
      </c>
      <c r="E67" s="190"/>
      <c r="F67" s="190"/>
      <c r="G67" s="270">
        <f t="shared" ref="G67" si="117">SUM(E67:F67)</f>
        <v>0</v>
      </c>
      <c r="H67" s="190"/>
      <c r="I67" s="190"/>
      <c r="J67" s="270">
        <f t="shared" ref="J67" si="118">SUM(H67:I67)</f>
        <v>0</v>
      </c>
      <c r="K67" s="190"/>
      <c r="L67" s="190"/>
      <c r="M67" s="270">
        <f t="shared" ref="M67" si="119">SUM(K67:L67)</f>
        <v>0</v>
      </c>
      <c r="N67" s="190"/>
      <c r="O67" s="190"/>
      <c r="P67" s="270">
        <f t="shared" ref="P67" si="120">SUM(N67:O67)</f>
        <v>0</v>
      </c>
      <c r="Q67" s="190"/>
      <c r="R67" s="190"/>
      <c r="S67" s="270">
        <f t="shared" ref="S67" si="121">SUM(Q67:R67)</f>
        <v>0</v>
      </c>
      <c r="T67" s="190"/>
      <c r="U67" s="204"/>
      <c r="V67" s="270">
        <f t="shared" ref="V67" si="122">SUM(T67:U67)</f>
        <v>0</v>
      </c>
      <c r="W67" s="190"/>
      <c r="X67" s="204"/>
      <c r="Y67" s="270">
        <f t="shared" ref="Y67" si="123">SUM(W67:X67)</f>
        <v>0</v>
      </c>
      <c r="Z67" s="305">
        <f t="shared" ref="Z67" si="124">B67+H67+N67+T67</f>
        <v>0</v>
      </c>
      <c r="AA67" s="305">
        <f t="shared" ref="AA67" si="125">C67+I67+O67+U67</f>
        <v>0</v>
      </c>
      <c r="AB67" s="265">
        <f t="shared" ref="AB67" si="126">SUM(Z67:AA67)</f>
        <v>0</v>
      </c>
      <c r="AC67" s="305">
        <f t="shared" ref="AC67" si="127">E67+K67+Q67+W67</f>
        <v>0</v>
      </c>
      <c r="AD67" s="305">
        <f t="shared" ref="AD67" si="128">F67+L67+R67+X67</f>
        <v>0</v>
      </c>
      <c r="AE67" s="265">
        <f t="shared" ref="AE67" si="129">SUM(AC67:AD67)</f>
        <v>0</v>
      </c>
    </row>
    <row r="68" spans="1:31" s="132" customFormat="1" ht="24.75" customHeight="1" x14ac:dyDescent="0.25">
      <c r="A68" s="167" t="s">
        <v>371</v>
      </c>
      <c r="B68" s="137"/>
      <c r="C68" s="137"/>
      <c r="D68" s="270">
        <f t="shared" si="0"/>
        <v>0</v>
      </c>
      <c r="E68" s="137"/>
      <c r="F68" s="137"/>
      <c r="G68" s="270">
        <f t="shared" si="1"/>
        <v>0</v>
      </c>
      <c r="H68" s="137"/>
      <c r="I68" s="137"/>
      <c r="J68" s="270">
        <f t="shared" si="2"/>
        <v>0</v>
      </c>
      <c r="K68" s="137"/>
      <c r="L68" s="137"/>
      <c r="M68" s="270">
        <f t="shared" si="3"/>
        <v>0</v>
      </c>
      <c r="N68" s="138"/>
      <c r="O68" s="190"/>
      <c r="P68" s="270">
        <f t="shared" si="4"/>
        <v>0</v>
      </c>
      <c r="Q68" s="138"/>
      <c r="R68" s="190"/>
      <c r="S68" s="270">
        <f t="shared" si="5"/>
        <v>0</v>
      </c>
      <c r="T68" s="138"/>
      <c r="U68" s="204"/>
      <c r="V68" s="270">
        <f t="shared" si="5"/>
        <v>0</v>
      </c>
      <c r="W68" s="138"/>
      <c r="X68" s="204"/>
      <c r="Y68" s="270">
        <f t="shared" si="6"/>
        <v>0</v>
      </c>
      <c r="Z68" s="305">
        <f t="shared" si="80"/>
        <v>0</v>
      </c>
      <c r="AA68" s="305">
        <f t="shared" si="81"/>
        <v>0</v>
      </c>
      <c r="AB68" s="265">
        <f t="shared" si="45"/>
        <v>0</v>
      </c>
      <c r="AC68" s="305">
        <f t="shared" si="82"/>
        <v>0</v>
      </c>
      <c r="AD68" s="305">
        <f t="shared" si="83"/>
        <v>0</v>
      </c>
      <c r="AE68" s="265">
        <f t="shared" si="71"/>
        <v>0</v>
      </c>
    </row>
    <row r="69" spans="1:31" s="132" customFormat="1" ht="24.75" customHeight="1" x14ac:dyDescent="0.25">
      <c r="A69" s="286" t="s">
        <v>387</v>
      </c>
      <c r="B69" s="219"/>
      <c r="C69" s="219"/>
      <c r="D69" s="270">
        <f t="shared" si="0"/>
        <v>0</v>
      </c>
      <c r="E69" s="219"/>
      <c r="F69" s="219"/>
      <c r="G69" s="270"/>
      <c r="H69" s="219"/>
      <c r="I69" s="219"/>
      <c r="J69" s="270"/>
      <c r="K69" s="219"/>
      <c r="L69" s="219"/>
      <c r="M69" s="270"/>
      <c r="N69" s="204"/>
      <c r="O69" s="204"/>
      <c r="P69" s="270"/>
      <c r="Q69" s="204"/>
      <c r="R69" s="204"/>
      <c r="S69" s="270"/>
      <c r="T69" s="204"/>
      <c r="U69" s="204"/>
      <c r="V69" s="270"/>
      <c r="W69" s="204"/>
      <c r="X69" s="204"/>
      <c r="Y69" s="270"/>
      <c r="Z69" s="305">
        <f t="shared" ref="Z69" si="130">B69+H69+N69+T69</f>
        <v>0</v>
      </c>
      <c r="AA69" s="305">
        <f t="shared" ref="AA69" si="131">C69+I69+O69+U69</f>
        <v>0</v>
      </c>
      <c r="AB69" s="265">
        <f t="shared" ref="AB69" si="132">SUM(Z69:AA69)</f>
        <v>0</v>
      </c>
      <c r="AC69" s="305">
        <f t="shared" ref="AC69" si="133">E69+K69+Q69+W69</f>
        <v>0</v>
      </c>
      <c r="AD69" s="305">
        <f t="shared" ref="AD69" si="134">F69+L69+R69+X69</f>
        <v>0</v>
      </c>
      <c r="AE69" s="265">
        <f t="shared" ref="AE69" si="135">SUM(AC69:AD69)</f>
        <v>0</v>
      </c>
    </row>
    <row r="70" spans="1:31" s="132" customFormat="1" ht="43.5" customHeight="1" x14ac:dyDescent="0.25">
      <c r="A70" s="54" t="s">
        <v>374</v>
      </c>
      <c r="B70" s="196">
        <f>SUM(B71:B75)</f>
        <v>0</v>
      </c>
      <c r="C70" s="196">
        <f>SUM(C71:C75)</f>
        <v>0</v>
      </c>
      <c r="D70" s="265">
        <f>SUM(B70:C70)</f>
        <v>0</v>
      </c>
      <c r="E70" s="196">
        <f t="shared" ref="E70:F70" si="136">SUM(E71:E75)</f>
        <v>0</v>
      </c>
      <c r="F70" s="196">
        <f t="shared" si="136"/>
        <v>0</v>
      </c>
      <c r="G70" s="265">
        <f t="shared" ref="G70" si="137">SUM(E70:F70)</f>
        <v>0</v>
      </c>
      <c r="H70" s="196">
        <f t="shared" ref="H70:I70" si="138">SUM(H71:H75)</f>
        <v>0</v>
      </c>
      <c r="I70" s="196">
        <f t="shared" si="138"/>
        <v>0</v>
      </c>
      <c r="J70" s="265">
        <f t="shared" ref="J70" si="139">SUM(H70:I70)</f>
        <v>0</v>
      </c>
      <c r="K70" s="196">
        <f t="shared" ref="K70:L70" si="140">SUM(K71:K75)</f>
        <v>0</v>
      </c>
      <c r="L70" s="196">
        <f t="shared" si="140"/>
        <v>0</v>
      </c>
      <c r="M70" s="265">
        <f t="shared" ref="M70" si="141">SUM(K70:L70)</f>
        <v>0</v>
      </c>
      <c r="N70" s="196">
        <f t="shared" ref="N70:O70" si="142">SUM(N71:N75)</f>
        <v>0</v>
      </c>
      <c r="O70" s="196">
        <f t="shared" si="142"/>
        <v>0</v>
      </c>
      <c r="P70" s="265">
        <f t="shared" ref="P70" si="143">SUM(N70:O70)</f>
        <v>0</v>
      </c>
      <c r="Q70" s="196">
        <f t="shared" ref="Q70:R70" si="144">SUM(Q71:Q75)</f>
        <v>0</v>
      </c>
      <c r="R70" s="196">
        <f t="shared" si="144"/>
        <v>0</v>
      </c>
      <c r="S70" s="265">
        <f t="shared" ref="S70" si="145">SUM(Q70:R70)</f>
        <v>0</v>
      </c>
      <c r="T70" s="196">
        <f t="shared" ref="T70:U70" si="146">SUM(T71:T75)</f>
        <v>0</v>
      </c>
      <c r="U70" s="196">
        <f t="shared" si="146"/>
        <v>0</v>
      </c>
      <c r="V70" s="265">
        <f t="shared" ref="V70" si="147">SUM(T70:U70)</f>
        <v>0</v>
      </c>
      <c r="W70" s="196">
        <f t="shared" ref="W70:X70" si="148">SUM(W71:W75)</f>
        <v>0</v>
      </c>
      <c r="X70" s="196">
        <f t="shared" si="148"/>
        <v>0</v>
      </c>
      <c r="Y70" s="265">
        <f t="shared" ref="Y70" si="149">SUM(W70:X70)</f>
        <v>0</v>
      </c>
      <c r="Z70" s="196">
        <f t="shared" ref="Z70" si="150">SUM(Z71:Z75)</f>
        <v>0</v>
      </c>
      <c r="AA70" s="196">
        <f t="shared" ref="AA70" si="151">SUM(AA71:AA75)</f>
        <v>0</v>
      </c>
      <c r="AB70" s="265">
        <f t="shared" ref="AB70" si="152">SUM(Z70:AA70)</f>
        <v>0</v>
      </c>
      <c r="AC70" s="196">
        <f t="shared" ref="AC70" si="153">SUM(AC71:AC75)</f>
        <v>0</v>
      </c>
      <c r="AD70" s="196">
        <f t="shared" ref="AD70" si="154">SUM(AD71:AD75)</f>
        <v>0</v>
      </c>
      <c r="AE70" s="265">
        <f t="shared" ref="AE70" si="155">SUM(AC70:AD70)</f>
        <v>0</v>
      </c>
    </row>
    <row r="71" spans="1:31" s="132" customFormat="1" ht="33.75" customHeight="1" x14ac:dyDescent="0.25">
      <c r="A71" s="63" t="s">
        <v>389</v>
      </c>
      <c r="B71" s="138"/>
      <c r="C71" s="190"/>
      <c r="D71" s="270">
        <f t="shared" si="0"/>
        <v>0</v>
      </c>
      <c r="E71" s="190"/>
      <c r="F71" s="190"/>
      <c r="G71" s="270">
        <f t="shared" si="1"/>
        <v>0</v>
      </c>
      <c r="H71" s="138"/>
      <c r="I71" s="190"/>
      <c r="J71" s="270">
        <f t="shared" si="2"/>
        <v>0</v>
      </c>
      <c r="K71" s="138"/>
      <c r="L71" s="190"/>
      <c r="M71" s="270">
        <f t="shared" si="3"/>
        <v>0</v>
      </c>
      <c r="N71" s="138"/>
      <c r="O71" s="190"/>
      <c r="P71" s="270">
        <f t="shared" si="4"/>
        <v>0</v>
      </c>
      <c r="Q71" s="138"/>
      <c r="R71" s="190"/>
      <c r="S71" s="270">
        <f t="shared" si="5"/>
        <v>0</v>
      </c>
      <c r="T71" s="138"/>
      <c r="U71" s="204"/>
      <c r="V71" s="270">
        <f t="shared" si="5"/>
        <v>0</v>
      </c>
      <c r="W71" s="138"/>
      <c r="X71" s="204"/>
      <c r="Y71" s="270">
        <f t="shared" si="6"/>
        <v>0</v>
      </c>
      <c r="Z71" s="305">
        <f t="shared" ref="Z71" si="156">B71+H71+N71+T71</f>
        <v>0</v>
      </c>
      <c r="AA71" s="305">
        <f t="shared" ref="AA71" si="157">C71+I71+O71+U71</f>
        <v>0</v>
      </c>
      <c r="AB71" s="265">
        <f t="shared" si="45"/>
        <v>0</v>
      </c>
      <c r="AC71" s="305">
        <f t="shared" ref="AC71:AC75" si="158">E71+K71+Q71+W71</f>
        <v>0</v>
      </c>
      <c r="AD71" s="305">
        <f t="shared" ref="AD71:AD75" si="159">F71+L71+R71+X71</f>
        <v>0</v>
      </c>
      <c r="AE71" s="265">
        <f t="shared" ref="AE71:AE75" si="160">SUM(AC71:AD71)</f>
        <v>0</v>
      </c>
    </row>
    <row r="72" spans="1:31" s="132" customFormat="1" ht="33.75" customHeight="1" x14ac:dyDescent="0.25">
      <c r="A72" s="63" t="s">
        <v>390</v>
      </c>
      <c r="B72" s="138"/>
      <c r="C72" s="190"/>
      <c r="D72" s="270">
        <f t="shared" ref="D72:D80" si="161">SUM(B72:C72)</f>
        <v>0</v>
      </c>
      <c r="E72" s="190"/>
      <c r="F72" s="190"/>
      <c r="G72" s="270">
        <f t="shared" si="1"/>
        <v>0</v>
      </c>
      <c r="H72" s="138"/>
      <c r="I72" s="190"/>
      <c r="J72" s="270">
        <f t="shared" si="2"/>
        <v>0</v>
      </c>
      <c r="K72" s="138"/>
      <c r="L72" s="190"/>
      <c r="M72" s="270">
        <f t="shared" si="3"/>
        <v>0</v>
      </c>
      <c r="N72" s="138"/>
      <c r="O72" s="190"/>
      <c r="P72" s="270">
        <f t="shared" si="4"/>
        <v>0</v>
      </c>
      <c r="Q72" s="138"/>
      <c r="R72" s="190"/>
      <c r="S72" s="270">
        <f t="shared" si="5"/>
        <v>0</v>
      </c>
      <c r="T72" s="138"/>
      <c r="U72" s="204"/>
      <c r="V72" s="270">
        <f t="shared" si="5"/>
        <v>0</v>
      </c>
      <c r="W72" s="138"/>
      <c r="X72" s="204"/>
      <c r="Y72" s="270">
        <f t="shared" si="6"/>
        <v>0</v>
      </c>
      <c r="Z72" s="305">
        <f t="shared" ref="Z72:Z75" si="162">B72+H72+N72+T72</f>
        <v>0</v>
      </c>
      <c r="AA72" s="305">
        <f t="shared" ref="AA72:AA75" si="163">C72+I72+O72+U72</f>
        <v>0</v>
      </c>
      <c r="AB72" s="265">
        <f t="shared" si="45"/>
        <v>0</v>
      </c>
      <c r="AC72" s="305">
        <f t="shared" si="158"/>
        <v>0</v>
      </c>
      <c r="AD72" s="305">
        <f t="shared" si="159"/>
        <v>0</v>
      </c>
      <c r="AE72" s="265">
        <f t="shared" si="160"/>
        <v>0</v>
      </c>
    </row>
    <row r="73" spans="1:31" s="132" customFormat="1" ht="33.75" customHeight="1" x14ac:dyDescent="0.25">
      <c r="A73" s="63" t="s">
        <v>391</v>
      </c>
      <c r="B73" s="138"/>
      <c r="C73" s="190"/>
      <c r="D73" s="270">
        <f t="shared" si="161"/>
        <v>0</v>
      </c>
      <c r="E73" s="190"/>
      <c r="F73" s="190"/>
      <c r="G73" s="270">
        <f t="shared" si="1"/>
        <v>0</v>
      </c>
      <c r="H73" s="138"/>
      <c r="I73" s="190"/>
      <c r="J73" s="270">
        <f t="shared" si="2"/>
        <v>0</v>
      </c>
      <c r="K73" s="138"/>
      <c r="L73" s="190"/>
      <c r="M73" s="270">
        <f t="shared" si="3"/>
        <v>0</v>
      </c>
      <c r="N73" s="138"/>
      <c r="O73" s="190"/>
      <c r="P73" s="270">
        <f t="shared" si="4"/>
        <v>0</v>
      </c>
      <c r="Q73" s="138"/>
      <c r="R73" s="190"/>
      <c r="S73" s="270">
        <f t="shared" si="5"/>
        <v>0</v>
      </c>
      <c r="T73" s="138"/>
      <c r="U73" s="204"/>
      <c r="V73" s="270">
        <f t="shared" si="5"/>
        <v>0</v>
      </c>
      <c r="W73" s="138"/>
      <c r="X73" s="204"/>
      <c r="Y73" s="270">
        <f t="shared" si="6"/>
        <v>0</v>
      </c>
      <c r="Z73" s="305">
        <f t="shared" si="162"/>
        <v>0</v>
      </c>
      <c r="AA73" s="305">
        <f t="shared" si="163"/>
        <v>0</v>
      </c>
      <c r="AB73" s="265">
        <f t="shared" si="45"/>
        <v>0</v>
      </c>
      <c r="AC73" s="305">
        <f t="shared" si="158"/>
        <v>0</v>
      </c>
      <c r="AD73" s="305">
        <f t="shared" si="159"/>
        <v>0</v>
      </c>
      <c r="AE73" s="265">
        <f t="shared" si="160"/>
        <v>0</v>
      </c>
    </row>
    <row r="74" spans="1:31" s="132" customFormat="1" ht="33.75" customHeight="1" x14ac:dyDescent="0.25">
      <c r="A74" s="63" t="s">
        <v>392</v>
      </c>
      <c r="B74" s="138"/>
      <c r="C74" s="190"/>
      <c r="D74" s="270">
        <f t="shared" si="161"/>
        <v>0</v>
      </c>
      <c r="E74" s="190"/>
      <c r="F74" s="190"/>
      <c r="G74" s="270">
        <f t="shared" si="1"/>
        <v>0</v>
      </c>
      <c r="H74" s="138"/>
      <c r="I74" s="190"/>
      <c r="J74" s="270">
        <f t="shared" si="2"/>
        <v>0</v>
      </c>
      <c r="K74" s="138"/>
      <c r="L74" s="190"/>
      <c r="M74" s="270">
        <f t="shared" si="3"/>
        <v>0</v>
      </c>
      <c r="N74" s="138"/>
      <c r="O74" s="190"/>
      <c r="P74" s="270">
        <f t="shared" si="4"/>
        <v>0</v>
      </c>
      <c r="Q74" s="138"/>
      <c r="R74" s="190"/>
      <c r="S74" s="270">
        <f t="shared" si="5"/>
        <v>0</v>
      </c>
      <c r="T74" s="138"/>
      <c r="U74" s="204"/>
      <c r="V74" s="270">
        <f t="shared" si="5"/>
        <v>0</v>
      </c>
      <c r="W74" s="138"/>
      <c r="X74" s="204"/>
      <c r="Y74" s="270">
        <f t="shared" si="6"/>
        <v>0</v>
      </c>
      <c r="Z74" s="305">
        <f t="shared" si="162"/>
        <v>0</v>
      </c>
      <c r="AA74" s="305">
        <f t="shared" si="163"/>
        <v>0</v>
      </c>
      <c r="AB74" s="265">
        <f t="shared" si="45"/>
        <v>0</v>
      </c>
      <c r="AC74" s="305">
        <f t="shared" si="158"/>
        <v>0</v>
      </c>
      <c r="AD74" s="305">
        <f t="shared" si="159"/>
        <v>0</v>
      </c>
      <c r="AE74" s="265">
        <f t="shared" si="160"/>
        <v>0</v>
      </c>
    </row>
    <row r="75" spans="1:31" s="132" customFormat="1" ht="33.75" customHeight="1" x14ac:dyDescent="0.25">
      <c r="A75" s="63" t="s">
        <v>393</v>
      </c>
      <c r="B75" s="138"/>
      <c r="C75" s="190"/>
      <c r="D75" s="270">
        <f t="shared" si="161"/>
        <v>0</v>
      </c>
      <c r="E75" s="190"/>
      <c r="F75" s="190"/>
      <c r="G75" s="270">
        <f t="shared" ref="G75:G76" si="164">SUM(E75:F75)</f>
        <v>0</v>
      </c>
      <c r="H75" s="138"/>
      <c r="I75" s="190"/>
      <c r="J75" s="270">
        <f t="shared" ref="J75:J76" si="165">SUM(H75:I75)</f>
        <v>0</v>
      </c>
      <c r="K75" s="138"/>
      <c r="L75" s="190"/>
      <c r="M75" s="270">
        <f t="shared" ref="M75:M76" si="166">SUM(K75:L75)</f>
        <v>0</v>
      </c>
      <c r="N75" s="138"/>
      <c r="O75" s="190"/>
      <c r="P75" s="270">
        <f t="shared" ref="P75:P76" si="167">SUM(N75:O75)</f>
        <v>0</v>
      </c>
      <c r="Q75" s="138"/>
      <c r="R75" s="190"/>
      <c r="S75" s="270">
        <f t="shared" ref="S75:V77" si="168">SUM(Q75:R75)</f>
        <v>0</v>
      </c>
      <c r="T75" s="138"/>
      <c r="U75" s="204"/>
      <c r="V75" s="270">
        <f t="shared" si="168"/>
        <v>0</v>
      </c>
      <c r="W75" s="138"/>
      <c r="X75" s="204"/>
      <c r="Y75" s="270">
        <f t="shared" ref="Y75:Y77" si="169">SUM(W75:X75)</f>
        <v>0</v>
      </c>
      <c r="Z75" s="305">
        <f t="shared" si="162"/>
        <v>0</v>
      </c>
      <c r="AA75" s="305">
        <f t="shared" si="163"/>
        <v>0</v>
      </c>
      <c r="AB75" s="265">
        <f t="shared" si="45"/>
        <v>0</v>
      </c>
      <c r="AC75" s="305">
        <f t="shared" si="158"/>
        <v>0</v>
      </c>
      <c r="AD75" s="305">
        <f t="shared" si="159"/>
        <v>0</v>
      </c>
      <c r="AE75" s="265">
        <f t="shared" si="160"/>
        <v>0</v>
      </c>
    </row>
    <row r="76" spans="1:31" s="132" customFormat="1" ht="24.75" customHeight="1" x14ac:dyDescent="0.25">
      <c r="A76" s="153" t="s">
        <v>327</v>
      </c>
      <c r="B76" s="138"/>
      <c r="C76" s="190"/>
      <c r="D76" s="270">
        <f t="shared" si="161"/>
        <v>0</v>
      </c>
      <c r="E76" s="190"/>
      <c r="F76" s="190"/>
      <c r="G76" s="270">
        <f t="shared" si="164"/>
        <v>0</v>
      </c>
      <c r="H76" s="138"/>
      <c r="I76" s="190"/>
      <c r="J76" s="270">
        <f t="shared" si="165"/>
        <v>0</v>
      </c>
      <c r="K76" s="138"/>
      <c r="L76" s="190"/>
      <c r="M76" s="270">
        <f t="shared" si="166"/>
        <v>0</v>
      </c>
      <c r="N76" s="138"/>
      <c r="O76" s="190"/>
      <c r="P76" s="270">
        <f t="shared" si="167"/>
        <v>0</v>
      </c>
      <c r="Q76" s="138"/>
      <c r="R76" s="190"/>
      <c r="S76" s="270">
        <f t="shared" si="168"/>
        <v>0</v>
      </c>
      <c r="T76" s="138"/>
      <c r="U76" s="204"/>
      <c r="V76" s="270">
        <f t="shared" si="168"/>
        <v>0</v>
      </c>
      <c r="W76" s="138"/>
      <c r="X76" s="204"/>
      <c r="Y76" s="270">
        <f t="shared" si="169"/>
        <v>0</v>
      </c>
      <c r="Z76" s="305">
        <f t="shared" ref="Z76" si="170">B76+H76+N76+T76</f>
        <v>0</v>
      </c>
      <c r="AA76" s="305">
        <f t="shared" ref="AA76" si="171">C76+I76+O76+U76</f>
        <v>0</v>
      </c>
      <c r="AB76" s="265">
        <f t="shared" si="45"/>
        <v>0</v>
      </c>
      <c r="AC76" s="305">
        <f t="shared" ref="AC76" si="172">E76+K76+Q76+W76</f>
        <v>0</v>
      </c>
      <c r="AD76" s="305">
        <f t="shared" ref="AD76" si="173">F76+L76+R76+X76</f>
        <v>0</v>
      </c>
      <c r="AE76" s="265">
        <f t="shared" ref="AE76:AE77" si="174">SUM(AC76:AD76)</f>
        <v>0</v>
      </c>
    </row>
    <row r="77" spans="1:31" s="289" customFormat="1" ht="24.75" customHeight="1" x14ac:dyDescent="0.25">
      <c r="A77" s="288" t="s">
        <v>236</v>
      </c>
      <c r="B77" s="199">
        <f>B7+B21+B28+B29+B30+B31+B40+B53+B56+B57+B58+B59+B60+B61+B62+B70+B76</f>
        <v>0</v>
      </c>
      <c r="C77" s="199">
        <f>C7+C21+C28+C29+C30+C31+C40+C53+C56+C57+C58+C59+C60+C61+C62+C70+C76</f>
        <v>0</v>
      </c>
      <c r="D77" s="265">
        <f>SUM(B77:C77)</f>
        <v>0</v>
      </c>
      <c r="E77" s="199">
        <f>E7+E21+E28+E29+E30+E31+E40+E53+E56+E57+E58+E59+E60+E61+E62+E70+E76</f>
        <v>0</v>
      </c>
      <c r="F77" s="199">
        <f>F7+F21+F28+F29+F30+F31+F40+F53+F56+F57+F58+F59+F60+F61+F62+F70+F76</f>
        <v>0</v>
      </c>
      <c r="G77" s="265">
        <f>SUM(E77:F77)</f>
        <v>0</v>
      </c>
      <c r="H77" s="199">
        <f>H7+H21+H28+H29+H30+H31+H40+H53+H56+H57+H58+H59+H60+H61+H62+H70+H76</f>
        <v>0</v>
      </c>
      <c r="I77" s="199">
        <f>I7+I21+I28+I29+I30+I31+I40+I53+I56+I57+I58+I59+I60+I61+I62+I70+I76</f>
        <v>0</v>
      </c>
      <c r="J77" s="265">
        <f>SUM(H77:I77)</f>
        <v>0</v>
      </c>
      <c r="K77" s="199">
        <f>K7+K21+K28+K29+K30+K31+K40+K53+K56+K57+K58+K59+K60+K61+K62+K70+K76</f>
        <v>0</v>
      </c>
      <c r="L77" s="199">
        <f>L7+L21+L28+L29+L30+L31+L40+L53+L56+L57+L58+L59+L60+L61+L62+L70+L76</f>
        <v>0</v>
      </c>
      <c r="M77" s="265">
        <f>SUM(K77:L77)</f>
        <v>0</v>
      </c>
      <c r="N77" s="199">
        <f>N9+N15+N20+N21+N28+N29+N30+N31+N37+N40+N46+N47+N48+N52+N53+N54+N55+N56+N57+N58+N59+N60+N61+N62+N70+N76</f>
        <v>0</v>
      </c>
      <c r="O77" s="199">
        <f>O9+O15+O20+O21+O28+O29+O30+O31+O37+O40+O46+O47+O48+O52+O53+O54+O55+O56+O57+O58+O59+O60+O61+O62+O70+O76</f>
        <v>0</v>
      </c>
      <c r="P77" s="265">
        <f>SUM(N77:O77)</f>
        <v>0</v>
      </c>
      <c r="Q77" s="199">
        <f>Q9+Q15+Q20+Q21+Q28+Q29+Q30+Q31+Q37+Q40+Q46+Q47+Q48+Q52+Q53+Q54+Q55+Q56+Q57+Q58+Q59+Q60+Q61+Q62+Q70+Q76</f>
        <v>0</v>
      </c>
      <c r="R77" s="199">
        <f>R9+R15+R20+R21+R28+R29+R30+R31+R37+R40+R46+R47+R48+R52+R53+R54+R55+R56+R57+R58+R59+R60+R61+R62+R70+R76</f>
        <v>0</v>
      </c>
      <c r="S77" s="265">
        <f>SUM(Q77:R77)</f>
        <v>0</v>
      </c>
      <c r="T77" s="199">
        <f>T9+T15+T19+T20+T21+T28+T29+T30+T31+T37+T40+T46+T47+T48+T52+T53+T54+T55+T56+T57+T58+T59+T60+T61+T62+T70+T76</f>
        <v>0</v>
      </c>
      <c r="U77" s="199">
        <f t="shared" ref="U77" si="175">U9+U15+U20+U21+U28+U29+U30+U31+U37+U40+U46+U47+U48+U52+U53+U54+U55+U56+U57+U58+U59+U60+U61+U62+U70+U76</f>
        <v>0</v>
      </c>
      <c r="V77" s="265">
        <f t="shared" si="168"/>
        <v>0</v>
      </c>
      <c r="W77" s="199">
        <f>W9+W15+W19+W20+W21+W28+W29+W30+W31+W37+W40+W46+W47+W48+W52+W53+W54+W55+W56+W57+W58+W59+W60+W61+W62+W70+W76</f>
        <v>0</v>
      </c>
      <c r="X77" s="199">
        <f t="shared" ref="X77" si="176">X9+X15+X20+X21+X28+X29+X30+X31+X37+X40+X46+X47+X48+X52+X53+X54+X55+X56+X57+X58+X59+X60+X61+X62+X70+X76</f>
        <v>0</v>
      </c>
      <c r="Y77" s="265">
        <f t="shared" si="169"/>
        <v>0</v>
      </c>
      <c r="Z77" s="199">
        <f t="shared" ref="Z77" si="177">Z9+Z15+Z19+Z20+Z21+Z28+Z29+Z30+Z31+Z37+Z40+Z46+Z47+Z48+Z52+Z53+Z54+Z55+Z56+Z57+Z58+Z59+Z60+Z61+Z62+Z70+Z76</f>
        <v>0</v>
      </c>
      <c r="AA77" s="199">
        <f t="shared" ref="AA77" si="178">AA9+AA15+AA20+AA21+AA28+AA29+AA30+AA31+AA37+AA40+AA46+AA47+AA48+AA52+AA53+AA54+AA55+AA56+AA57+AA58+AA59+AA60+AA61+AA62+AA70+AA76</f>
        <v>0</v>
      </c>
      <c r="AB77" s="265">
        <f t="shared" si="45"/>
        <v>0</v>
      </c>
      <c r="AC77" s="199">
        <f t="shared" ref="AC77" si="179">AC9+AC15+AC19+AC20+AC21+AC28+AC29+AC30+AC31+AC37+AC40+AC46+AC47+AC48+AC52+AC53+AC54+AC55+AC56+AC57+AC58+AC59+AC60+AC61+AC62+AC70+AC76</f>
        <v>0</v>
      </c>
      <c r="AD77" s="199">
        <f t="shared" ref="AD77" si="180">AD9+AD15+AD20+AD21+AD28+AD29+AD30+AD31+AD37+AD40+AD46+AD47+AD48+AD52+AD53+AD54+AD55+AD56+AD57+AD58+AD59+AD60+AD61+AD62+AD70+AD76</f>
        <v>0</v>
      </c>
      <c r="AE77" s="265">
        <f t="shared" si="174"/>
        <v>0</v>
      </c>
    </row>
    <row r="78" spans="1:31" s="132" customFormat="1" ht="24.75" customHeight="1" x14ac:dyDescent="0.25">
      <c r="A78" s="54" t="s">
        <v>230</v>
      </c>
      <c r="B78" s="137" t="s">
        <v>27</v>
      </c>
      <c r="C78" s="137" t="s">
        <v>27</v>
      </c>
      <c r="D78" s="270">
        <f t="shared" si="161"/>
        <v>0</v>
      </c>
      <c r="E78" s="137" t="s">
        <v>27</v>
      </c>
      <c r="F78" s="137" t="s">
        <v>27</v>
      </c>
      <c r="G78" s="270">
        <f t="shared" ref="G78:G80" si="181">SUM(E78:F78)</f>
        <v>0</v>
      </c>
      <c r="H78" s="137" t="s">
        <v>27</v>
      </c>
      <c r="I78" s="137" t="s">
        <v>27</v>
      </c>
      <c r="J78" s="270">
        <f t="shared" ref="J78:J80" si="182">SUM(H78:I78)</f>
        <v>0</v>
      </c>
      <c r="K78" s="137" t="s">
        <v>27</v>
      </c>
      <c r="L78" s="137" t="s">
        <v>27</v>
      </c>
      <c r="M78" s="270">
        <f t="shared" ref="M78:M80" si="183">SUM(K78:L78)</f>
        <v>0</v>
      </c>
      <c r="N78" s="190"/>
      <c r="O78" s="190"/>
      <c r="P78" s="270">
        <f t="shared" ref="P78:P80" si="184">SUM(N78:O78)</f>
        <v>0</v>
      </c>
      <c r="Q78" s="190"/>
      <c r="R78" s="190"/>
      <c r="S78" s="270">
        <f t="shared" ref="S78:S80" si="185">SUM(Q78:R78)</f>
        <v>0</v>
      </c>
      <c r="T78" s="190"/>
      <c r="U78" s="204"/>
      <c r="V78" s="270">
        <f t="shared" ref="V78:V80" si="186">SUM(T78:U78)</f>
        <v>0</v>
      </c>
      <c r="W78" s="190"/>
      <c r="X78" s="204"/>
      <c r="Y78" s="270">
        <f t="shared" ref="Y78:Y80" si="187">SUM(W78:X78)</f>
        <v>0</v>
      </c>
      <c r="Z78" s="305">
        <f>N78+T78</f>
        <v>0</v>
      </c>
      <c r="AA78" s="305">
        <f>O78+U78</f>
        <v>0</v>
      </c>
      <c r="AB78" s="265">
        <f t="shared" ref="AB78:AB80" si="188">SUM(Z78:AA78)</f>
        <v>0</v>
      </c>
      <c r="AC78" s="305">
        <f>Q78+W78</f>
        <v>0</v>
      </c>
      <c r="AD78" s="305">
        <f>R78+X78</f>
        <v>0</v>
      </c>
      <c r="AE78" s="265">
        <f t="shared" ref="AE78:AE80" si="189">SUM(AC78:AD78)</f>
        <v>0</v>
      </c>
    </row>
    <row r="79" spans="1:31" s="132" customFormat="1" ht="24.75" customHeight="1" x14ac:dyDescent="0.25">
      <c r="A79" s="287" t="s">
        <v>341</v>
      </c>
      <c r="B79" s="190"/>
      <c r="C79" s="190"/>
      <c r="D79" s="270">
        <f t="shared" si="161"/>
        <v>0</v>
      </c>
      <c r="E79" s="190"/>
      <c r="F79" s="190"/>
      <c r="G79" s="270">
        <f t="shared" si="181"/>
        <v>0</v>
      </c>
      <c r="H79" s="190"/>
      <c r="I79" s="190"/>
      <c r="J79" s="270">
        <f t="shared" si="182"/>
        <v>0</v>
      </c>
      <c r="K79" s="190"/>
      <c r="L79" s="190"/>
      <c r="M79" s="270">
        <f t="shared" si="183"/>
        <v>0</v>
      </c>
      <c r="N79" s="190"/>
      <c r="O79" s="190"/>
      <c r="P79" s="270">
        <f t="shared" si="184"/>
        <v>0</v>
      </c>
      <c r="Q79" s="190"/>
      <c r="R79" s="190"/>
      <c r="S79" s="270">
        <f t="shared" si="185"/>
        <v>0</v>
      </c>
      <c r="T79" s="190"/>
      <c r="U79" s="204"/>
      <c r="V79" s="270">
        <f t="shared" si="186"/>
        <v>0</v>
      </c>
      <c r="W79" s="190"/>
      <c r="X79" s="204"/>
      <c r="Y79" s="270">
        <f t="shared" si="187"/>
        <v>0</v>
      </c>
      <c r="Z79" s="305">
        <f t="shared" ref="Z79:Z80" si="190">B79+H79+N79+T79</f>
        <v>0</v>
      </c>
      <c r="AA79" s="305">
        <f t="shared" ref="AA79:AA80" si="191">C79+I79+O79+U79</f>
        <v>0</v>
      </c>
      <c r="AB79" s="265">
        <f t="shared" si="188"/>
        <v>0</v>
      </c>
      <c r="AC79" s="305">
        <f t="shared" ref="AC79:AC80" si="192">E79+K79+Q79+W79</f>
        <v>0</v>
      </c>
      <c r="AD79" s="305">
        <f t="shared" ref="AD79:AD80" si="193">F79+L79+R79+X79</f>
        <v>0</v>
      </c>
      <c r="AE79" s="265">
        <f t="shared" si="189"/>
        <v>0</v>
      </c>
    </row>
    <row r="80" spans="1:31" s="132" customFormat="1" ht="24.75" customHeight="1" x14ac:dyDescent="0.25">
      <c r="A80" s="287" t="s">
        <v>342</v>
      </c>
      <c r="B80" s="190"/>
      <c r="C80" s="190"/>
      <c r="D80" s="270">
        <f t="shared" si="161"/>
        <v>0</v>
      </c>
      <c r="E80" s="190"/>
      <c r="F80" s="190"/>
      <c r="G80" s="270">
        <f t="shared" si="181"/>
        <v>0</v>
      </c>
      <c r="H80" s="190"/>
      <c r="I80" s="190"/>
      <c r="J80" s="270">
        <f t="shared" si="182"/>
        <v>0</v>
      </c>
      <c r="K80" s="190"/>
      <c r="L80" s="190"/>
      <c r="M80" s="270">
        <f t="shared" si="183"/>
        <v>0</v>
      </c>
      <c r="N80" s="190"/>
      <c r="O80" s="190"/>
      <c r="P80" s="270">
        <f t="shared" si="184"/>
        <v>0</v>
      </c>
      <c r="Q80" s="190"/>
      <c r="R80" s="190"/>
      <c r="S80" s="270">
        <f t="shared" si="185"/>
        <v>0</v>
      </c>
      <c r="T80" s="190"/>
      <c r="U80" s="204"/>
      <c r="V80" s="270">
        <f t="shared" si="186"/>
        <v>0</v>
      </c>
      <c r="W80" s="190"/>
      <c r="X80" s="204"/>
      <c r="Y80" s="270">
        <f t="shared" si="187"/>
        <v>0</v>
      </c>
      <c r="Z80" s="305">
        <f t="shared" si="190"/>
        <v>0</v>
      </c>
      <c r="AA80" s="305">
        <f t="shared" si="191"/>
        <v>0</v>
      </c>
      <c r="AB80" s="265">
        <f t="shared" si="188"/>
        <v>0</v>
      </c>
      <c r="AC80" s="305">
        <f t="shared" si="192"/>
        <v>0</v>
      </c>
      <c r="AD80" s="305">
        <f t="shared" si="193"/>
        <v>0</v>
      </c>
      <c r="AE80" s="265">
        <f t="shared" si="189"/>
        <v>0</v>
      </c>
    </row>
  </sheetData>
  <mergeCells count="17">
    <mergeCell ref="A4:A5"/>
    <mergeCell ref="B5:D5"/>
    <mergeCell ref="E5:G5"/>
    <mergeCell ref="H5:J5"/>
    <mergeCell ref="K5:M5"/>
    <mergeCell ref="B4:G4"/>
    <mergeCell ref="H4:M4"/>
    <mergeCell ref="T4:Y4"/>
    <mergeCell ref="Z5:AB5"/>
    <mergeCell ref="AC5:AE5"/>
    <mergeCell ref="B3:AE3"/>
    <mergeCell ref="Z4:AE4"/>
    <mergeCell ref="N5:P5"/>
    <mergeCell ref="Q5:S5"/>
    <mergeCell ref="N4:S4"/>
    <mergeCell ref="T5:V5"/>
    <mergeCell ref="W5:Y5"/>
  </mergeCells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4" sqref="M4"/>
    </sheetView>
  </sheetViews>
  <sheetFormatPr defaultColWidth="8.85546875" defaultRowHeight="15.75" x14ac:dyDescent="0.25"/>
  <cols>
    <col min="1" max="1" width="57.7109375" style="15" customWidth="1"/>
    <col min="2" max="16384" width="8.85546875" style="10"/>
  </cols>
  <sheetData>
    <row r="1" spans="1:10" ht="33.75" customHeight="1" x14ac:dyDescent="0.25">
      <c r="A1" s="90" t="s">
        <v>318</v>
      </c>
      <c r="B1" s="406"/>
      <c r="C1" s="407"/>
      <c r="D1" s="407"/>
      <c r="E1" s="407"/>
      <c r="F1" s="407"/>
      <c r="G1" s="407"/>
      <c r="H1" s="407"/>
      <c r="I1" s="407"/>
      <c r="J1" s="407"/>
    </row>
    <row r="2" spans="1:10" s="79" customFormat="1" ht="33.75" customHeight="1" x14ac:dyDescent="0.25">
      <c r="A2" s="111" t="s">
        <v>177</v>
      </c>
      <c r="B2" s="400" t="s">
        <v>197</v>
      </c>
      <c r="C2" s="401"/>
      <c r="D2" s="401"/>
      <c r="E2" s="401"/>
      <c r="F2" s="401"/>
      <c r="G2" s="401"/>
      <c r="H2" s="401"/>
      <c r="I2" s="401"/>
      <c r="J2" s="402"/>
    </row>
    <row r="3" spans="1:10" s="273" customFormat="1" ht="20.25" customHeight="1" x14ac:dyDescent="0.25">
      <c r="A3" s="405" t="s">
        <v>85</v>
      </c>
      <c r="B3" s="414" t="s">
        <v>94</v>
      </c>
      <c r="C3" s="415"/>
      <c r="D3" s="415"/>
      <c r="E3" s="415"/>
      <c r="F3" s="415"/>
      <c r="G3" s="415"/>
      <c r="H3" s="415"/>
      <c r="I3" s="415"/>
      <c r="J3" s="416"/>
    </row>
    <row r="4" spans="1:10" s="272" customFormat="1" ht="24.75" customHeight="1" x14ac:dyDescent="0.25">
      <c r="A4" s="405"/>
      <c r="B4" s="411" t="s">
        <v>76</v>
      </c>
      <c r="C4" s="412"/>
      <c r="D4" s="413"/>
      <c r="E4" s="411" t="s">
        <v>11</v>
      </c>
      <c r="F4" s="412"/>
      <c r="G4" s="413"/>
      <c r="H4" s="408" t="s">
        <v>396</v>
      </c>
      <c r="I4" s="409"/>
      <c r="J4" s="410"/>
    </row>
    <row r="5" spans="1:10" s="26" customFormat="1" ht="16.5" customHeight="1" x14ac:dyDescent="0.25">
      <c r="A5" s="256"/>
      <c r="B5" s="267" t="s">
        <v>363</v>
      </c>
      <c r="C5" s="267" t="s">
        <v>362</v>
      </c>
      <c r="D5" s="267" t="s">
        <v>3</v>
      </c>
      <c r="E5" s="267" t="s">
        <v>363</v>
      </c>
      <c r="F5" s="267" t="s">
        <v>362</v>
      </c>
      <c r="G5" s="267" t="s">
        <v>3</v>
      </c>
      <c r="H5" s="267" t="s">
        <v>363</v>
      </c>
      <c r="I5" s="267" t="s">
        <v>362</v>
      </c>
      <c r="J5" s="267" t="s">
        <v>3</v>
      </c>
    </row>
    <row r="6" spans="1:10" s="28" customFormat="1" ht="36" customHeight="1" x14ac:dyDescent="0.25">
      <c r="A6" s="55" t="s">
        <v>130</v>
      </c>
      <c r="B6" s="138"/>
      <c r="C6" s="204"/>
      <c r="D6" s="269">
        <f>SUM(B6:C6)</f>
        <v>0</v>
      </c>
      <c r="E6" s="190"/>
      <c r="F6" s="204"/>
      <c r="G6" s="269">
        <f>SUM(E6:F6)</f>
        <v>0</v>
      </c>
      <c r="H6" s="274">
        <f>SUM(B6+E6)</f>
        <v>0</v>
      </c>
      <c r="I6" s="274">
        <f>SUM(C6+F6)</f>
        <v>0</v>
      </c>
      <c r="J6" s="194">
        <f>SUM(H6:I6)</f>
        <v>0</v>
      </c>
    </row>
    <row r="7" spans="1:10" s="27" customFormat="1" ht="33" customHeight="1" x14ac:dyDescent="0.25">
      <c r="A7" s="36" t="s">
        <v>77</v>
      </c>
      <c r="B7" s="138"/>
      <c r="C7" s="204"/>
      <c r="D7" s="269">
        <f t="shared" ref="D7:D12" si="0">SUM(B7:C7)</f>
        <v>0</v>
      </c>
      <c r="E7" s="190"/>
      <c r="F7" s="204"/>
      <c r="G7" s="269">
        <f t="shared" ref="G7:G12" si="1">SUM(E7:F7)</f>
        <v>0</v>
      </c>
      <c r="H7" s="274">
        <f t="shared" ref="H7:H9" si="2">SUM(B7+E7)</f>
        <v>0</v>
      </c>
      <c r="I7" s="274">
        <f t="shared" ref="I7:I9" si="3">SUM(C7+F7)</f>
        <v>0</v>
      </c>
      <c r="J7" s="194">
        <f t="shared" ref="J7:J12" si="4">SUM(H7:I7)</f>
        <v>0</v>
      </c>
    </row>
    <row r="8" spans="1:10" ht="33" customHeight="1" x14ac:dyDescent="0.25">
      <c r="A8" s="55" t="s">
        <v>78</v>
      </c>
      <c r="B8" s="190"/>
      <c r="C8" s="204"/>
      <c r="D8" s="269">
        <f t="shared" si="0"/>
        <v>0</v>
      </c>
      <c r="E8" s="190"/>
      <c r="F8" s="204"/>
      <c r="G8" s="269">
        <f t="shared" si="1"/>
        <v>0</v>
      </c>
      <c r="H8" s="274">
        <f t="shared" ref="H8" si="5">SUM(B8+E8)</f>
        <v>0</v>
      </c>
      <c r="I8" s="274">
        <f t="shared" ref="I8" si="6">SUM(C8+F8)</f>
        <v>0</v>
      </c>
      <c r="J8" s="194">
        <f t="shared" ref="J8" si="7">SUM(H8:I8)</f>
        <v>0</v>
      </c>
    </row>
    <row r="9" spans="1:10" s="71" customFormat="1" ht="45.75" customHeight="1" x14ac:dyDescent="0.25">
      <c r="A9" s="55" t="s">
        <v>196</v>
      </c>
      <c r="B9" s="138"/>
      <c r="C9" s="204"/>
      <c r="D9" s="269">
        <f t="shared" si="0"/>
        <v>0</v>
      </c>
      <c r="E9" s="190"/>
      <c r="F9" s="204"/>
      <c r="G9" s="269">
        <f t="shared" si="1"/>
        <v>0</v>
      </c>
      <c r="H9" s="274">
        <f t="shared" si="2"/>
        <v>0</v>
      </c>
      <c r="I9" s="274">
        <f t="shared" si="3"/>
        <v>0</v>
      </c>
      <c r="J9" s="194">
        <f t="shared" si="4"/>
        <v>0</v>
      </c>
    </row>
    <row r="10" spans="1:10" ht="33" customHeight="1" x14ac:dyDescent="0.25">
      <c r="A10" s="127" t="s">
        <v>127</v>
      </c>
      <c r="B10" s="106" t="e">
        <f>B8/B9</f>
        <v>#DIV/0!</v>
      </c>
      <c r="C10" s="188" t="e">
        <f t="shared" ref="C10:G10" si="8">C8/C9</f>
        <v>#DIV/0!</v>
      </c>
      <c r="D10" s="188" t="e">
        <f t="shared" si="8"/>
        <v>#DIV/0!</v>
      </c>
      <c r="E10" s="188" t="e">
        <f t="shared" si="8"/>
        <v>#DIV/0!</v>
      </c>
      <c r="F10" s="188" t="e">
        <f t="shared" si="8"/>
        <v>#DIV/0!</v>
      </c>
      <c r="G10" s="188" t="e">
        <f t="shared" si="8"/>
        <v>#DIV/0!</v>
      </c>
      <c r="H10" s="188" t="e">
        <f t="shared" ref="H10" si="9">H8/H9</f>
        <v>#DIV/0!</v>
      </c>
      <c r="I10" s="188" t="e">
        <f t="shared" ref="I10" si="10">I8/I9</f>
        <v>#DIV/0!</v>
      </c>
      <c r="J10" s="188" t="e">
        <f t="shared" ref="J10" si="11">J8/J9</f>
        <v>#DIV/0!</v>
      </c>
    </row>
    <row r="11" spans="1:10" s="104" customFormat="1" ht="46.5" customHeight="1" x14ac:dyDescent="0.25">
      <c r="A11" s="103" t="s">
        <v>278</v>
      </c>
      <c r="B11" s="138"/>
      <c r="C11" s="204"/>
      <c r="D11" s="269">
        <f t="shared" si="0"/>
        <v>0</v>
      </c>
      <c r="E11" s="190"/>
      <c r="F11" s="204"/>
      <c r="G11" s="269">
        <f t="shared" si="1"/>
        <v>0</v>
      </c>
      <c r="H11" s="274">
        <f t="shared" ref="H11:H12" si="12">SUM(B11+E11)</f>
        <v>0</v>
      </c>
      <c r="I11" s="274">
        <f t="shared" ref="I11:I12" si="13">SUM(C11+F11)</f>
        <v>0</v>
      </c>
      <c r="J11" s="194">
        <f t="shared" si="4"/>
        <v>0</v>
      </c>
    </row>
    <row r="12" spans="1:10" s="71" customFormat="1" ht="50.25" customHeight="1" x14ac:dyDescent="0.25">
      <c r="A12" s="55" t="s">
        <v>279</v>
      </c>
      <c r="B12" s="138"/>
      <c r="C12" s="204"/>
      <c r="D12" s="269">
        <f t="shared" si="0"/>
        <v>0</v>
      </c>
      <c r="E12" s="190"/>
      <c r="F12" s="204"/>
      <c r="G12" s="269">
        <f t="shared" si="1"/>
        <v>0</v>
      </c>
      <c r="H12" s="274">
        <f t="shared" si="12"/>
        <v>0</v>
      </c>
      <c r="I12" s="274">
        <f t="shared" si="13"/>
        <v>0</v>
      </c>
      <c r="J12" s="194">
        <f t="shared" si="4"/>
        <v>0</v>
      </c>
    </row>
  </sheetData>
  <mergeCells count="7">
    <mergeCell ref="A3:A4"/>
    <mergeCell ref="B2:J2"/>
    <mergeCell ref="B1:J1"/>
    <mergeCell ref="H4:J4"/>
    <mergeCell ref="E4:G4"/>
    <mergeCell ref="B4:D4"/>
    <mergeCell ref="B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Пояснения к заполнению</vt:lpstr>
      <vt:lpstr>Титульный лист</vt:lpstr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  <vt:lpstr>Раздел VIII</vt:lpstr>
      <vt:lpstr>Раздел X</vt:lpstr>
      <vt:lpstr>Раздел ХI</vt:lpstr>
      <vt:lpstr>Раздел XII</vt:lpstr>
      <vt:lpstr>Раздел XIII</vt:lpstr>
      <vt:lpstr>Раздел XIV, XV</vt:lpstr>
      <vt:lpstr>Проблемы службы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Уварова Елена Витальевна</dc:creator>
  <cp:lastModifiedBy>Вяткина Екатерина Анатольевна</cp:lastModifiedBy>
  <cp:lastPrinted>2023-12-14T10:24:56Z</cp:lastPrinted>
  <dcterms:created xsi:type="dcterms:W3CDTF">2019-06-14T08:22:59Z</dcterms:created>
  <dcterms:modified xsi:type="dcterms:W3CDTF">2024-12-16T05:42:32Z</dcterms:modified>
</cp:coreProperties>
</file>